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<sst xmlns="http://schemas.openxmlformats.org/spreadsheetml/2006/main" count="12" uniqueCount="12">
  <si>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</si>
  <si>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r>
      <t>T,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</si>
  <si>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T, K</t>
  </si>
  <si>
    <r>
      <t>1/T, K</t>
    </r>
    <r>
      <rPr>
        <vertAlign val="superscript"/>
        <sz val="10"/>
        <rFont val="Arial CYR"/>
        <family val="2"/>
      </rPr>
      <t>-1</t>
    </r>
  </si>
  <si>
    <r>
      <t>V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>, см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/г</t>
    </r>
  </si>
  <si>
    <r>
      <t>lnV</t>
    </r>
    <r>
      <rPr>
        <vertAlign val="subscript"/>
        <sz val="10"/>
        <rFont val="Arial CYR"/>
        <family val="2"/>
      </rPr>
      <t>g</t>
    </r>
  </si>
  <si>
    <r>
      <t>t</t>
    </r>
    <r>
      <rPr>
        <vertAlign val="subscript"/>
        <sz val="10"/>
        <rFont val="Arial CYR"/>
        <family val="2"/>
      </rPr>
      <t>R</t>
    </r>
    <r>
      <rPr>
        <sz val="10"/>
        <rFont val="Arial CYR"/>
        <family val="2"/>
      </rPr>
      <t>, c</t>
    </r>
  </si>
  <si>
    <r>
      <t>t</t>
    </r>
    <r>
      <rPr>
        <vertAlign val="subscript"/>
        <sz val="10"/>
        <rFont val="Arial CYR"/>
        <family val="2"/>
      </rPr>
      <t>R</t>
    </r>
    <r>
      <rPr>
        <sz val="10"/>
        <rFont val="Arial Cyr"/>
        <family val="0"/>
      </rPr>
      <t>', c</t>
    </r>
  </si>
  <si>
    <r>
      <t>D</t>
    </r>
    <r>
      <rPr>
        <sz val="10"/>
        <rFont val="Arial Cyr"/>
        <family val="0"/>
      </rPr>
      <t>U, Дж/моль</t>
    </r>
  </si>
  <si>
    <r>
      <t>V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>/RT</t>
    </r>
  </si>
  <si>
    <r>
      <t>D</t>
    </r>
    <r>
      <rPr>
        <sz val="10"/>
        <rFont val="Arial Cyr"/>
        <family val="0"/>
      </rPr>
      <t>H, Дж/моль</t>
    </r>
  </si>
  <si>
    <r>
      <t>ln(V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>/RT)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</si>
</sst>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"/>
    <numFmt numFmtId="168" formatCode="0.0000"/>
  </numFmts>
  <fonts count="12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Arial CYR"/>
      <family val="2"/>
    </font>
    <font>
      <vertAlign val="subscript"/>
      <sz val="10.75"/>
      <name val="Arial CYR"/>
      <family val="2"/>
    </font>
    <font>
      <sz val="10.5"/>
      <name val="Arial Cyr"/>
      <family val="0"/>
    </font>
    <font>
      <sz val="10.75"/>
      <name val="Arial Cyr"/>
      <family val="0"/>
    </font>
    <font>
      <sz val="10"/>
      <name val="Symbol"/>
      <family val="1"/>
    </font>
    <font>
      <b/>
      <vertAlign val="subscript"/>
      <sz val="12"/>
      <name val="Arial CYR"/>
      <family val="2"/>
    </font>
    <font>
      <b/>
      <vertAlign val="subscript"/>
      <sz val="10.75"/>
      <name val="Arial CYR"/>
      <family val="2"/>
    </font>
    <font>
      <b/>
      <sz val="12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lnV</a:t>
            </a:r>
            <a:r>
              <a:rPr lang="en-US" cap="none" sz="1200" b="1" i="0" u="none" baseline="-25000"/>
              <a:t>g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- 1/T</a:t>
            </a:r>
          </a:p>
        </c:rich>
      </c:tx>
      <c:layout>
        <c:manualLayout>
          <c:xMode val="factor"/>
          <c:yMode val="factor"/>
          <c:x val="0.03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75"/>
          <c:w val="0.9427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yr"/>
                        <a:ea typeface="Arial Cyr"/>
                        <a:cs typeface="Arial Cyr"/>
                      </a:rPr>
                      <a:t>lnV</a:t>
                    </a:r>
                    <a:r>
                      <a:rPr lang="en-US" cap="none" sz="1075" b="0" i="0" u="none" baseline="-25000"/>
                      <a:t>g</a:t>
                    </a:r>
                    <a:r>
                      <a:rPr lang="en-US" cap="none" sz="1075" b="0" i="0" u="none" baseline="0">
                        <a:latin typeface="Arial Cyr"/>
                        <a:ea typeface="Arial Cyr"/>
                        <a:cs typeface="Arial Cyr"/>
                      </a:rPr>
                      <a:t> = 3707,7/T - 8,461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Лист1!$D$2:$D$6</c:f>
              <c:numCache/>
            </c:numRef>
          </c:xVal>
          <c:yVal>
            <c:numRef>
              <c:f>Лист1!$H$2:$H$6</c:f>
              <c:numCache/>
            </c:numRef>
          </c:yVal>
          <c:smooth val="0"/>
        </c:ser>
        <c:axId val="28957662"/>
        <c:axId val="59292367"/>
      </c:scatterChart>
      <c:valAx>
        <c:axId val="2895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crossAx val="59292367"/>
        <c:crosses val="autoZero"/>
        <c:crossBetween val="midCat"/>
        <c:dispUnits/>
      </c:valAx>
      <c:valAx>
        <c:axId val="59292367"/>
        <c:scaling>
          <c:orientation val="minMax"/>
          <c:min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lnV</a:t>
                </a:r>
                <a:r>
                  <a:rPr lang="en-US" cap="none" sz="1075" b="1" i="0" u="none" baseline="-25000"/>
                  <a:t>g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76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ln(V</a:t>
            </a:r>
            <a:r>
              <a:rPr lang="en-US" cap="none" sz="1200" b="1" i="0" u="none" baseline="-25000"/>
              <a:t>g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/RT) - 1/T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41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yr"/>
                        <a:ea typeface="Arial Cyr"/>
                        <a:cs typeface="Arial Cyr"/>
                      </a:rPr>
                      <a:t>ln(V</a:t>
                    </a:r>
                    <a:r>
                      <a:rPr lang="en-US" cap="none" sz="1075" b="0" i="0" u="none" baseline="-25000"/>
                      <a:t>g</a:t>
                    </a:r>
                    <a:r>
                      <a:rPr lang="en-US" cap="none" sz="1075" b="0" i="0" u="none" baseline="0">
                        <a:latin typeface="Arial Cyr"/>
                        <a:ea typeface="Arial Cyr"/>
                        <a:cs typeface="Arial Cyr"/>
                      </a:rPr>
                      <a:t>/RT) = 4029,3/T - 17,353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Лист1!$D$2:$D$6</c:f>
              <c:numCache/>
            </c:numRef>
          </c:xVal>
          <c:yVal>
            <c:numRef>
              <c:f>Лист1!$J$2:$J$6</c:f>
              <c:numCache/>
            </c:numRef>
          </c:yVal>
          <c:smooth val="0"/>
        </c:ser>
        <c:axId val="63869256"/>
        <c:axId val="37952393"/>
      </c:scatterChart>
      <c:val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0.051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crossAx val="37952393"/>
        <c:crossesAt val="-5.6"/>
        <c:crossBetween val="midCat"/>
        <c:dispUnits/>
      </c:valAx>
      <c:valAx>
        <c:axId val="37952393"/>
        <c:scaling>
          <c:orientation val="minMax"/>
          <c:max val="-4"/>
          <c:min val="-5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lnK</a:t>
                </a:r>
                <a:r>
                  <a:rPr lang="en-US" cap="none" sz="1075" b="1" i="0" u="none" baseline="-25000"/>
                  <a:t>P</a:t>
                </a:r>
              </a:p>
            </c:rich>
          </c:tx>
          <c:layout>
            <c:manualLayout>
              <c:xMode val="factor"/>
              <c:yMode val="factor"/>
              <c:x val="0.02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692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171575"/>
        <a:ext cx="5562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152400</xdr:rowOff>
    </xdr:from>
    <xdr:to>
      <xdr:col>7</xdr:col>
      <xdr:colOff>685800</xdr:colOff>
      <xdr:row>46</xdr:row>
      <xdr:rowOff>9525</xdr:rowOff>
    </xdr:to>
    <xdr:graphicFrame>
      <xdr:nvGraphicFramePr>
        <xdr:cNvPr id="2" name="Chart 3"/>
        <xdr:cNvGraphicFramePr/>
      </xdr:nvGraphicFramePr>
      <xdr:xfrm>
        <a:off x="0" y="4400550"/>
        <a:ext cx="55530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M13" sqref="M13"/>
    </sheetView>
  </sheetViews>
  <sheetFormatPr defaultColWidth="9.00390625" defaultRowHeight="12.75"/>
  <cols>
    <col min="1" max="11" width="9.125" style="1" customWidth="1"/>
    <col min="12" max="13" width="12.125" style="1" bestFit="1" customWidth="1"/>
    <col min="14" max="16384" width="9.125" style="1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4</v>
      </c>
      <c r="H1" s="1" t="s">
        <v>5</v>
      </c>
      <c r="I1" s="1" t="s">
        <v>9</v>
      </c>
      <c r="J1" s="1" t="s">
        <v>11</v>
      </c>
    </row>
    <row r="2" spans="1:13" ht="12.75">
      <c r="A2" s="1">
        <v>1</v>
      </c>
      <c r="B2" s="2">
        <v>35</v>
      </c>
      <c r="C2" s="2">
        <f>B2+273.15</f>
        <v>308.15</v>
      </c>
      <c r="D2" s="4">
        <f>1/C2</f>
        <v>0.0032451728054518907</v>
      </c>
      <c r="E2" s="2">
        <v>122</v>
      </c>
      <c r="F2" s="2">
        <f>E2-19.4</f>
        <v>102.6</v>
      </c>
      <c r="G2" s="5">
        <f>F2*0.562*C2/293.2/1.7</f>
        <v>35.64781875451408</v>
      </c>
      <c r="H2" s="6">
        <f>LN(G2)</f>
        <v>3.5736879599818083</v>
      </c>
      <c r="I2" s="3">
        <f>G2/8.314/C2</f>
        <v>0.013914280971352775</v>
      </c>
      <c r="J2" s="6">
        <f>LN(I2)</f>
        <v>-4.27483955825689</v>
      </c>
      <c r="L2" s="7" t="s">
        <v>8</v>
      </c>
      <c r="M2" s="7" t="s">
        <v>10</v>
      </c>
    </row>
    <row r="3" spans="1:13" ht="12.75">
      <c r="A3" s="1">
        <v>2</v>
      </c>
      <c r="B3" s="2">
        <v>42.6</v>
      </c>
      <c r="C3" s="2">
        <f>B3+273.15</f>
        <v>315.75</v>
      </c>
      <c r="D3" s="4">
        <f>1/C3</f>
        <v>0.003167062549485352</v>
      </c>
      <c r="E3" s="2">
        <v>92.8</v>
      </c>
      <c r="F3" s="2">
        <f>E3-19.4</f>
        <v>73.4</v>
      </c>
      <c r="G3" s="5">
        <f>F3*0.562*C3/293.2/1.7</f>
        <v>26.131410199823453</v>
      </c>
      <c r="H3" s="6">
        <f>LN(G3)</f>
        <v>3.2631380466879576</v>
      </c>
      <c r="I3" s="3">
        <f>G3/8.314/C3</f>
        <v>0.009954271182234832</v>
      </c>
      <c r="J3" s="6">
        <f>LN(I3)</f>
        <v>-4.609753555373088</v>
      </c>
      <c r="L3" s="1">
        <v>-30811</v>
      </c>
      <c r="M3" s="1">
        <v>-33484</v>
      </c>
    </row>
    <row r="4" spans="1:10" ht="12.75">
      <c r="A4" s="1">
        <v>3</v>
      </c>
      <c r="B4" s="2">
        <v>47.9</v>
      </c>
      <c r="C4" s="2">
        <f>B4+273.15</f>
        <v>321.04999999999995</v>
      </c>
      <c r="D4" s="4">
        <f>1/C4</f>
        <v>0.0031147796293412243</v>
      </c>
      <c r="E4" s="2">
        <v>81.1</v>
      </c>
      <c r="F4" s="2">
        <f>E4-19.4</f>
        <v>61.699999999999996</v>
      </c>
      <c r="G4" s="5">
        <f>F4*0.562*C4/293.2/1.7</f>
        <v>22.33475878741674</v>
      </c>
      <c r="H4" s="6">
        <f>LN(G4)</f>
        <v>3.1061441549882867</v>
      </c>
      <c r="I4" s="3">
        <f>G4/8.314/C4</f>
        <v>0.008367554931115656</v>
      </c>
      <c r="J4" s="6">
        <f>LN(I4)</f>
        <v>-4.783393560082216</v>
      </c>
    </row>
    <row r="5" spans="1:10" ht="12.75">
      <c r="A5" s="1">
        <v>4</v>
      </c>
      <c r="B5" s="2">
        <v>55.2</v>
      </c>
      <c r="C5" s="2">
        <f>B5+273.15</f>
        <v>328.34999999999997</v>
      </c>
      <c r="D5" s="4">
        <f>1/C5</f>
        <v>0.0030455306837216386</v>
      </c>
      <c r="E5" s="2">
        <v>65.4</v>
      </c>
      <c r="F5" s="2">
        <f>E5-19.4</f>
        <v>46.00000000000001</v>
      </c>
      <c r="G5" s="5">
        <f>F5*0.562*C5/293.2/1.7</f>
        <v>17.030142444426613</v>
      </c>
      <c r="H5" s="6">
        <f>LN(G5)</f>
        <v>2.834984858962964</v>
      </c>
      <c r="I5" s="3">
        <f>G5/8.314/C5</f>
        <v>0.006238371585596762</v>
      </c>
      <c r="J5" s="6">
        <f>LN(I5)</f>
        <v>-5.0770360945044635</v>
      </c>
    </row>
    <row r="6" spans="1:10" ht="12.75">
      <c r="A6" s="1">
        <v>5</v>
      </c>
      <c r="B6" s="2">
        <v>62.6</v>
      </c>
      <c r="C6" s="2">
        <f>B6+273.15</f>
        <v>335.75</v>
      </c>
      <c r="D6" s="4">
        <f>1/C6</f>
        <v>0.0029784065524944155</v>
      </c>
      <c r="E6" s="2">
        <v>54.1</v>
      </c>
      <c r="F6" s="2">
        <f>E6-19.4</f>
        <v>34.7</v>
      </c>
      <c r="G6" s="5">
        <f>F6*0.562*C6/293.2/1.7</f>
        <v>13.136174965893593</v>
      </c>
      <c r="H6" s="6">
        <f>LN(G6)</f>
        <v>2.5753698721930482</v>
      </c>
      <c r="I6" s="3">
        <f>G6/8.314/C6</f>
        <v>0.0047059020439175585</v>
      </c>
      <c r="J6" s="6">
        <f>LN(I6)</f>
        <v>-5.358937804040744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Теплота адсорбции</dc:description>
  <cp:lastModifiedBy>gamess</cp:lastModifiedBy>
  <dcterms:created xsi:type="dcterms:W3CDTF">2002-03-27T15:15:04Z</dcterms:created>
  <dcterms:modified xsi:type="dcterms:W3CDTF">2002-03-27T15:45:55Z</dcterms:modified>
  <cp:category/>
  <cp:version/>
  <cp:contentType/>
  <cp:contentStatus/>
</cp:coreProperties>
</file>