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<sst xmlns="http://schemas.openxmlformats.org/spreadsheetml/2006/main" count="7" uniqueCount="7">
  <si>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1/T</t>
  </si>
  <si>
    <t>lnP</t>
  </si>
  <si>
    <r>
      <t xml:space="preserve">t, 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</si>
  <si>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T, K</t>
  </si>
  <si>
    <r>
      <t>p</t>
    </r>
    <r>
      <rPr>
        <vertAlign val="subscript"/>
        <sz val="10"/>
        <rFont val="Arial CYR"/>
        <family val="2"/>
      </rPr>
      <t>лев,</t>
    </r>
    <r>
      <rPr>
        <sz val="10"/>
        <rFont val="Arial CYR"/>
        <family val="2"/>
      </rPr>
      <t xml:space="preserve"> мм.рт.ст</t>
    </r>
  </si>
  <si>
    <r>
      <t>p</t>
    </r>
    <r>
      <rPr>
        <vertAlign val="subscript"/>
        <sz val="10"/>
        <rFont val="Arial CYR"/>
        <family val="2"/>
      </rPr>
      <t>прав,</t>
    </r>
    <r>
      <rPr>
        <sz val="10"/>
        <rFont val="Arial CYR"/>
        <family val="2"/>
      </rPr>
      <t xml:space="preserve"> мм.рт.ст</t>
    </r>
  </si>
  <si>
    <r>
      <t>P = p</t>
    </r>
    <r>
      <rPr>
        <vertAlign val="subscript"/>
        <sz val="10"/>
        <rFont val="Arial CYR"/>
        <family val="2"/>
      </rPr>
      <t>лев</t>
    </r>
    <r>
      <rPr>
        <sz val="10"/>
        <rFont val="Arial Cyr"/>
        <family val="0"/>
      </rPr>
      <t>-p</t>
    </r>
    <r>
      <rPr>
        <vertAlign val="subscript"/>
        <sz val="10"/>
        <rFont val="Arial CYR"/>
        <family val="2"/>
      </rPr>
      <t>прав</t>
    </r>
    <r>
      <rPr>
        <sz val="10"/>
        <rFont val="Arial CYR"/>
        <family val="2"/>
      </rPr>
      <t>, мм.рт.ст.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</si>
</sst>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00"/>
    <numFmt numFmtId="166" formatCode="0.0"/>
  </numFmts>
  <fonts count="10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0.75"/>
      <name val="Arial Cyr"/>
      <family val="0"/>
    </font>
    <font>
      <vertAlign val="superscript"/>
      <sz val="10"/>
      <name val="Arial Cyr"/>
      <family val="0"/>
    </font>
    <font>
      <b/>
      <sz val="12"/>
      <name val="Arial Cyr"/>
      <family val="0"/>
    </font>
    <font>
      <b/>
      <sz val="10.7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 style="double"/>
      <top style="mediumDashed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P(T)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795"/>
          <c:h val="0.8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Лист1!$B$2:$B$16</c:f>
              <c:numCache/>
            </c:numRef>
          </c:xVal>
          <c:yVal>
            <c:numRef>
              <c:f>Лист1!$F$2:$F$16</c:f>
              <c:numCache/>
            </c:numRef>
          </c:yVal>
          <c:smooth val="0"/>
        </c:ser>
        <c:axId val="61487540"/>
        <c:axId val="16516949"/>
      </c:scatterChart>
      <c:val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T, K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crossBetween val="midCat"/>
        <c:dispUnits/>
      </c:valAx>
      <c:valAx>
        <c:axId val="16516949"/>
        <c:scaling>
          <c:orientation val="minMax"/>
          <c:max val="550"/>
          <c:min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P, мм.рт.ст.</a:t>
                </a:r>
              </a:p>
            </c:rich>
          </c:tx>
          <c:layout>
            <c:manualLayout>
              <c:xMode val="factor"/>
              <c:yMode val="factor"/>
              <c:x val="0.044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875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lnP(1/T)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lnP = -3517.6/T + 17.314
R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 = 0.9996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Лист1!$C$2:$C$16</c:f>
              <c:numCache/>
            </c:numRef>
          </c:xVal>
          <c:yVal>
            <c:numRef>
              <c:f>Лист1!$G$2:$G$16</c:f>
              <c:numCache/>
            </c:numRef>
          </c:yVal>
          <c:smooth val="0"/>
        </c:ser>
        <c:axId val="14434814"/>
        <c:axId val="62804463"/>
      </c:scatterChart>
      <c:val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1/T</a:t>
                </a:r>
              </a:p>
            </c:rich>
          </c:tx>
          <c:layout>
            <c:manualLayout>
              <c:xMode val="factor"/>
              <c:yMode val="factor"/>
              <c:x val="-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04463"/>
        <c:crosses val="autoZero"/>
        <c:crossBetween val="midCat"/>
        <c:dispUnits/>
      </c:valAx>
      <c:valAx>
        <c:axId val="62804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lnP</a:t>
                </a:r>
              </a:p>
            </c:rich>
          </c:tx>
          <c:layout>
            <c:manualLayout>
              <c:xMode val="factor"/>
              <c:yMode val="factor"/>
              <c:x val="0"/>
              <c:y val="0.2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4814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0" y="2971800"/>
        <a:ext cx="5372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0" y="5886450"/>
        <a:ext cx="5372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7" sqref="I17"/>
    </sheetView>
  </sheetViews>
  <sheetFormatPr defaultColWidth="9.00390625" defaultRowHeight="12.75"/>
  <cols>
    <col min="1" max="2" width="9.25390625" style="0" bestFit="1" customWidth="1"/>
    <col min="3" max="3" width="9.875" style="0" bestFit="1" customWidth="1"/>
    <col min="4" max="5" width="9.25390625" style="0" bestFit="1" customWidth="1"/>
    <col min="6" max="6" width="14.375" style="0" customWidth="1"/>
    <col min="7" max="7" width="9.25390625" style="1" bestFit="1" customWidth="1"/>
  </cols>
  <sheetData>
    <row r="1" spans="1:7" s="1" customFormat="1" ht="27" customHeight="1" thickBot="1" thickTop="1">
      <c r="A1" s="4" t="s">
        <v>2</v>
      </c>
      <c r="B1" s="4" t="s">
        <v>3</v>
      </c>
      <c r="C1" s="4" t="s">
        <v>0</v>
      </c>
      <c r="D1" s="5" t="s">
        <v>4</v>
      </c>
      <c r="E1" s="5" t="s">
        <v>5</v>
      </c>
      <c r="F1" s="5" t="s">
        <v>6</v>
      </c>
      <c r="G1" s="4" t="s">
        <v>1</v>
      </c>
    </row>
    <row r="2" spans="1:9" ht="13.5" thickTop="1">
      <c r="A2" s="6">
        <v>24</v>
      </c>
      <c r="B2" s="6">
        <f>A2+273.2</f>
        <v>297.2</v>
      </c>
      <c r="C2" s="9">
        <f>1/B2</f>
        <v>0.0033647375504710633</v>
      </c>
      <c r="D2" s="12">
        <v>409.5</v>
      </c>
      <c r="E2" s="15">
        <v>169.5</v>
      </c>
      <c r="F2" s="12">
        <f>D2-E2</f>
        <v>240</v>
      </c>
      <c r="G2" s="18">
        <f>LN(F2)</f>
        <v>5.480638923341991</v>
      </c>
      <c r="H2" s="3"/>
      <c r="I2" s="2"/>
    </row>
    <row r="3" spans="1:9" ht="12.75">
      <c r="A3" s="7">
        <v>27</v>
      </c>
      <c r="B3" s="7">
        <f aca="true" t="shared" si="0" ref="B3:B16">A3+273.2</f>
        <v>300.2</v>
      </c>
      <c r="C3" s="10">
        <f aca="true" t="shared" si="1" ref="C3:C16">1/B3</f>
        <v>0.0033311125916055963</v>
      </c>
      <c r="D3" s="13">
        <v>422</v>
      </c>
      <c r="E3" s="16">
        <v>155</v>
      </c>
      <c r="F3" s="13">
        <f aca="true" t="shared" si="2" ref="F3:F16">D3-E3</f>
        <v>267</v>
      </c>
      <c r="G3" s="19">
        <f aca="true" t="shared" si="3" ref="G3:G16">LN(F3)</f>
        <v>5.58724865840025</v>
      </c>
      <c r="H3" s="3"/>
      <c r="I3" s="2"/>
    </row>
    <row r="4" spans="1:9" ht="12.75">
      <c r="A4" s="7">
        <v>30</v>
      </c>
      <c r="B4" s="7">
        <f t="shared" si="0"/>
        <v>303.2</v>
      </c>
      <c r="C4" s="10">
        <f t="shared" si="1"/>
        <v>0.0032981530343007917</v>
      </c>
      <c r="D4" s="13">
        <v>438.5</v>
      </c>
      <c r="E4" s="16">
        <v>136</v>
      </c>
      <c r="F4" s="13">
        <f t="shared" si="2"/>
        <v>302.5</v>
      </c>
      <c r="G4" s="19">
        <f t="shared" si="3"/>
        <v>5.7120812774708964</v>
      </c>
      <c r="H4" s="3"/>
      <c r="I4" s="2"/>
    </row>
    <row r="5" spans="1:9" ht="12.75">
      <c r="A5" s="7">
        <v>33</v>
      </c>
      <c r="B5" s="7">
        <f t="shared" si="0"/>
        <v>306.2</v>
      </c>
      <c r="C5" s="10">
        <f t="shared" si="1"/>
        <v>0.0032658393207054214</v>
      </c>
      <c r="D5" s="13">
        <v>455</v>
      </c>
      <c r="E5" s="16">
        <v>117</v>
      </c>
      <c r="F5" s="13">
        <f t="shared" si="2"/>
        <v>338</v>
      </c>
      <c r="G5" s="19">
        <f t="shared" si="3"/>
        <v>5.823045895483019</v>
      </c>
      <c r="H5" s="3"/>
      <c r="I5" s="2"/>
    </row>
    <row r="6" spans="1:9" ht="12.75">
      <c r="A6" s="7">
        <v>36</v>
      </c>
      <c r="B6" s="7">
        <f t="shared" si="0"/>
        <v>309.2</v>
      </c>
      <c r="C6" s="10">
        <f t="shared" si="1"/>
        <v>0.003234152652005175</v>
      </c>
      <c r="D6" s="13">
        <v>473</v>
      </c>
      <c r="E6" s="16">
        <v>96</v>
      </c>
      <c r="F6" s="13">
        <f t="shared" si="2"/>
        <v>377</v>
      </c>
      <c r="G6" s="19">
        <f t="shared" si="3"/>
        <v>5.932245187448011</v>
      </c>
      <c r="H6" s="3"/>
      <c r="I6" s="2"/>
    </row>
    <row r="7" spans="1:9" ht="12.75">
      <c r="A7" s="7">
        <v>39</v>
      </c>
      <c r="B7" s="7">
        <f t="shared" si="0"/>
        <v>312.2</v>
      </c>
      <c r="C7" s="10">
        <f t="shared" si="1"/>
        <v>0.0032030749519538757</v>
      </c>
      <c r="D7" s="13">
        <v>495</v>
      </c>
      <c r="E7" s="16">
        <v>72</v>
      </c>
      <c r="F7" s="13">
        <f t="shared" si="2"/>
        <v>423</v>
      </c>
      <c r="G7" s="19">
        <f t="shared" si="3"/>
        <v>6.0473721790462776</v>
      </c>
      <c r="H7" s="3"/>
      <c r="I7" s="2"/>
    </row>
    <row r="8" spans="1:9" ht="12.75">
      <c r="A8" s="7">
        <v>42</v>
      </c>
      <c r="B8" s="7">
        <f t="shared" si="0"/>
        <v>315.2</v>
      </c>
      <c r="C8" s="10">
        <f t="shared" si="1"/>
        <v>0.0031725888324873096</v>
      </c>
      <c r="D8" s="13">
        <v>517</v>
      </c>
      <c r="E8" s="16">
        <v>47.5</v>
      </c>
      <c r="F8" s="13">
        <f t="shared" si="2"/>
        <v>469.5</v>
      </c>
      <c r="G8" s="19">
        <f t="shared" si="3"/>
        <v>6.1516682986483175</v>
      </c>
      <c r="H8" s="3"/>
      <c r="I8" s="2"/>
    </row>
    <row r="9" spans="1:9" ht="13.5" thickBot="1">
      <c r="A9" s="21">
        <v>45</v>
      </c>
      <c r="B9" s="21">
        <f t="shared" si="0"/>
        <v>318.2</v>
      </c>
      <c r="C9" s="22">
        <f t="shared" si="1"/>
        <v>0.0031426775612822125</v>
      </c>
      <c r="D9" s="23">
        <v>544</v>
      </c>
      <c r="E9" s="24">
        <v>19</v>
      </c>
      <c r="F9" s="23">
        <f t="shared" si="2"/>
        <v>525</v>
      </c>
      <c r="G9" s="25">
        <f t="shared" si="3"/>
        <v>6.263398262591624</v>
      </c>
      <c r="H9" s="3"/>
      <c r="I9" s="2"/>
    </row>
    <row r="10" spans="1:9" ht="12.75">
      <c r="A10" s="26">
        <v>43.5</v>
      </c>
      <c r="B10" s="26">
        <f t="shared" si="0"/>
        <v>316.7</v>
      </c>
      <c r="C10" s="27">
        <f t="shared" si="1"/>
        <v>0.0031575623618566467</v>
      </c>
      <c r="D10" s="28">
        <v>530</v>
      </c>
      <c r="E10" s="29">
        <v>39</v>
      </c>
      <c r="F10" s="28">
        <f t="shared" si="2"/>
        <v>491</v>
      </c>
      <c r="G10" s="30">
        <f t="shared" si="3"/>
        <v>6.19644412779452</v>
      </c>
      <c r="H10" s="3"/>
      <c r="I10" s="2"/>
    </row>
    <row r="11" spans="1:9" ht="12.75">
      <c r="A11" s="7">
        <v>40.5</v>
      </c>
      <c r="B11" s="7">
        <f t="shared" si="0"/>
        <v>313.7</v>
      </c>
      <c r="C11" s="10">
        <f t="shared" si="1"/>
        <v>0.0031877590054191903</v>
      </c>
      <c r="D11" s="13">
        <v>507</v>
      </c>
      <c r="E11" s="16">
        <v>57</v>
      </c>
      <c r="F11" s="13">
        <f t="shared" si="2"/>
        <v>450</v>
      </c>
      <c r="G11" s="19">
        <f t="shared" si="3"/>
        <v>6.1092475827643655</v>
      </c>
      <c r="H11" s="3"/>
      <c r="I11" s="2"/>
    </row>
    <row r="12" spans="1:9" ht="12.75">
      <c r="A12" s="7">
        <v>37.5</v>
      </c>
      <c r="B12" s="7">
        <f t="shared" si="0"/>
        <v>310.7</v>
      </c>
      <c r="C12" s="10">
        <f t="shared" si="1"/>
        <v>0.00321853878339234</v>
      </c>
      <c r="D12" s="13">
        <v>485</v>
      </c>
      <c r="E12" s="16">
        <v>84</v>
      </c>
      <c r="F12" s="13">
        <f t="shared" si="2"/>
        <v>401</v>
      </c>
      <c r="G12" s="19">
        <f t="shared" si="3"/>
        <v>5.993961427306569</v>
      </c>
      <c r="H12" s="3"/>
      <c r="I12" s="2"/>
    </row>
    <row r="13" spans="1:9" ht="12.75">
      <c r="A13" s="7">
        <v>34.5</v>
      </c>
      <c r="B13" s="7">
        <f t="shared" si="0"/>
        <v>307.7</v>
      </c>
      <c r="C13" s="10">
        <f t="shared" si="1"/>
        <v>0.0032499187520311995</v>
      </c>
      <c r="D13" s="13">
        <v>465.5</v>
      </c>
      <c r="E13" s="16">
        <v>105.5</v>
      </c>
      <c r="F13" s="13">
        <f t="shared" si="2"/>
        <v>360</v>
      </c>
      <c r="G13" s="19">
        <f t="shared" si="3"/>
        <v>5.886104031450156</v>
      </c>
      <c r="H13" s="3"/>
      <c r="I13" s="2"/>
    </row>
    <row r="14" spans="1:9" ht="12.75">
      <c r="A14" s="7">
        <v>31.5</v>
      </c>
      <c r="B14" s="7">
        <f t="shared" si="0"/>
        <v>304.7</v>
      </c>
      <c r="C14" s="10">
        <f t="shared" si="1"/>
        <v>0.0032819166393173614</v>
      </c>
      <c r="D14" s="13">
        <v>447</v>
      </c>
      <c r="E14" s="16">
        <v>125</v>
      </c>
      <c r="F14" s="13">
        <f t="shared" si="2"/>
        <v>322</v>
      </c>
      <c r="G14" s="19">
        <f t="shared" si="3"/>
        <v>5.7745515455444085</v>
      </c>
      <c r="H14" s="3"/>
      <c r="I14" s="2"/>
    </row>
    <row r="15" spans="1:9" ht="12.75">
      <c r="A15" s="7">
        <v>28.5</v>
      </c>
      <c r="B15" s="7">
        <f t="shared" si="0"/>
        <v>301.7</v>
      </c>
      <c r="C15" s="10">
        <f t="shared" si="1"/>
        <v>0.003314550878355983</v>
      </c>
      <c r="D15" s="13">
        <v>431.5</v>
      </c>
      <c r="E15" s="16">
        <v>145</v>
      </c>
      <c r="F15" s="13">
        <f t="shared" si="2"/>
        <v>286.5</v>
      </c>
      <c r="G15" s="19">
        <f t="shared" si="3"/>
        <v>5.6577385361547945</v>
      </c>
      <c r="H15" s="3"/>
      <c r="I15" s="2"/>
    </row>
    <row r="16" spans="1:9" ht="13.5" thickBot="1">
      <c r="A16" s="8">
        <v>25.5</v>
      </c>
      <c r="B16" s="8">
        <f t="shared" si="0"/>
        <v>298.7</v>
      </c>
      <c r="C16" s="11">
        <f t="shared" si="1"/>
        <v>0.0033478406427854034</v>
      </c>
      <c r="D16" s="14">
        <v>416</v>
      </c>
      <c r="E16" s="17">
        <v>162</v>
      </c>
      <c r="F16" s="14">
        <f t="shared" si="2"/>
        <v>254</v>
      </c>
      <c r="G16" s="20">
        <f t="shared" si="3"/>
        <v>5.537334267018537</v>
      </c>
      <c r="H16" s="3"/>
      <c r="I16" s="2"/>
    </row>
    <row r="17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Определение зависимости давления пара от температуры</dc:description>
  <cp:lastModifiedBy>gamess</cp:lastModifiedBy>
  <dcterms:created xsi:type="dcterms:W3CDTF">2002-02-12T13:19:23Z</dcterms:created>
  <dcterms:modified xsi:type="dcterms:W3CDTF">2002-02-12T14:28:58Z</dcterms:modified>
  <cp:category/>
  <cp:version/>
  <cp:contentType/>
  <cp:contentStatus/>
</cp:coreProperties>
</file>