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Electrochemistry</author>
  </authors>
  <commentList>
    <comment ref="A1" authorId="0">
      <text>
        <r>
          <rPr>
            <b/>
            <sz val="8"/>
            <rFont val="Tahoma"/>
            <family val="0"/>
          </rPr>
          <t>Длина волны, нм</t>
        </r>
      </text>
    </comment>
    <comment ref="B1" authorId="0">
      <text>
        <r>
          <rPr>
            <b/>
            <sz val="8"/>
            <rFont val="Symbol"/>
            <family val="1"/>
          </rPr>
          <t>n</t>
        </r>
        <r>
          <rPr>
            <b/>
            <sz val="8"/>
            <rFont val="Tahoma"/>
            <family val="0"/>
          </rPr>
          <t>·10</t>
        </r>
        <r>
          <rPr>
            <b/>
            <vertAlign val="superscript"/>
            <sz val="8"/>
            <rFont val="Tahoma"/>
            <family val="2"/>
          </rPr>
          <t>-12</t>
        </r>
        <r>
          <rPr>
            <b/>
            <sz val="8"/>
            <rFont val="Tahoma"/>
            <family val="0"/>
          </rPr>
          <t xml:space="preserve"> - частота (column A в Origine)</t>
        </r>
      </text>
    </comment>
    <comment ref="C1" authorId="0">
      <text>
        <r>
          <rPr>
            <b/>
            <i/>
            <sz val="8"/>
            <rFont val="Tahoma"/>
            <family val="2"/>
          </rPr>
          <t>A</t>
        </r>
        <r>
          <rPr>
            <b/>
            <sz val="8"/>
            <rFont val="Tahoma"/>
            <family val="0"/>
          </rPr>
          <t xml:space="preserve"> (оптическая плотность) - спектр поглощения</t>
        </r>
      </text>
    </comment>
    <comment ref="D1" authorId="0">
      <text>
        <r>
          <rPr>
            <b/>
            <sz val="8"/>
            <rFont val="Symbol"/>
            <family val="1"/>
          </rPr>
          <t>e/n</t>
        </r>
        <r>
          <rPr>
            <b/>
            <sz val="8"/>
            <rFont val="Tahoma"/>
            <family val="0"/>
          </rPr>
          <t xml:space="preserve"> = </t>
        </r>
        <r>
          <rPr>
            <b/>
            <i/>
            <sz val="8"/>
            <rFont val="Tahoma"/>
            <family val="2"/>
          </rPr>
          <t>A</t>
        </r>
        <r>
          <rPr>
            <b/>
            <sz val="8"/>
            <rFont val="Tahoma"/>
            <family val="0"/>
          </rPr>
          <t>/</t>
        </r>
        <r>
          <rPr>
            <b/>
            <sz val="8"/>
            <rFont val="Symbol"/>
            <family val="1"/>
          </rPr>
          <t>n</t>
        </r>
        <r>
          <rPr>
            <b/>
            <i/>
            <sz val="8"/>
            <rFont val="Tahoma"/>
            <family val="2"/>
          </rPr>
          <t xml:space="preserve">lc - </t>
        </r>
        <r>
          <rPr>
            <b/>
            <sz val="8"/>
            <rFont val="Tahoma"/>
            <family val="2"/>
          </rPr>
          <t>спектр поглощения 
(column B в Origine)</t>
        </r>
      </text>
    </comment>
    <comment ref="E1" authorId="0">
      <text>
        <r>
          <rPr>
            <b/>
            <sz val="8"/>
            <rFont val="Tahoma"/>
            <family val="0"/>
          </rPr>
          <t>Спектр люминесценции</t>
        </r>
      </text>
    </comment>
    <comment ref="H1" authorId="0">
      <text>
        <r>
          <rPr>
            <b/>
            <sz val="8"/>
            <rFont val="Tahoma"/>
            <family val="0"/>
          </rPr>
          <t>Нормированный спектр люминесценции: 7,47·</t>
        </r>
        <r>
          <rPr>
            <b/>
            <i/>
            <sz val="8"/>
            <rFont val="Tahoma"/>
            <family val="2"/>
          </rPr>
          <t>I</t>
        </r>
        <r>
          <rPr>
            <b/>
            <sz val="8"/>
            <rFont val="Tahoma"/>
            <family val="0"/>
          </rPr>
          <t>/(</t>
        </r>
        <r>
          <rPr>
            <b/>
            <sz val="8"/>
            <rFont val="Symbol"/>
            <family val="1"/>
          </rPr>
          <t>n</t>
        </r>
        <r>
          <rPr>
            <b/>
            <vertAlign val="superscript"/>
            <sz val="8"/>
            <rFont val="Symbol"/>
            <family val="1"/>
          </rPr>
          <t>4</t>
        </r>
        <r>
          <rPr>
            <b/>
            <sz val="8"/>
            <rFont val="Tahoma"/>
            <family val="0"/>
          </rPr>
          <t>) 
(column C в Origine)</t>
        </r>
      </text>
    </comment>
    <comment ref="G1" authorId="0">
      <text>
        <r>
          <rPr>
            <b/>
            <i/>
            <sz val="8"/>
            <rFont val="Tahoma"/>
            <family val="2"/>
          </rPr>
          <t>I</t>
        </r>
        <r>
          <rPr>
            <b/>
            <sz val="8"/>
            <rFont val="Tahoma"/>
            <family val="0"/>
          </rPr>
          <t>/(</t>
        </r>
        <r>
          <rPr>
            <b/>
            <sz val="8"/>
            <rFont val="Symbol"/>
            <family val="1"/>
          </rPr>
          <t>n</t>
        </r>
        <r>
          <rPr>
            <b/>
            <vertAlign val="superscript"/>
            <sz val="8"/>
            <rFont val="Tahoma"/>
            <family val="2"/>
          </rPr>
          <t>4</t>
        </r>
        <r>
          <rPr>
            <b/>
            <sz val="8"/>
            <rFont val="Tahoma"/>
            <family val="0"/>
          </rPr>
          <t>) - спектр люминесценции</t>
        </r>
      </text>
    </comment>
    <comment ref="I1" authorId="0">
      <text>
        <r>
          <rPr>
            <b/>
            <sz val="8"/>
            <rFont val="Tahoma"/>
            <family val="0"/>
          </rPr>
          <t>Разность между частотами, соответствующими одинаковым интенсивностям
(column D в Origine)</t>
        </r>
      </text>
    </comment>
  </commentList>
</comments>
</file>

<file path=xl/sharedStrings.xml><?xml version="1.0" encoding="utf-8"?>
<sst xmlns="http://schemas.openxmlformats.org/spreadsheetml/2006/main" count="1" uniqueCount="1">
  <si>
    <r>
      <t xml:space="preserve">      Нижний предел обнаружения составляет около 2·10</t>
    </r>
    <r>
      <rPr>
        <vertAlign val="superscript"/>
        <sz val="10"/>
        <rFont val="Arial Cyr"/>
        <family val="2"/>
      </rPr>
      <t>-5</t>
    </r>
    <r>
      <rPr>
        <sz val="10"/>
        <rFont val="Arial Cyr"/>
        <family val="0"/>
      </rPr>
      <t xml:space="preserve"> г/л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</si>
</sst>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8">
    <font>
      <sz val="10"/>
      <name val="Arial Cyr"/>
      <family val="0"/>
    </font>
    <font>
      <b/>
      <sz val="8"/>
      <name val="Tahoma"/>
      <family val="0"/>
    </font>
    <font>
      <b/>
      <sz val="8"/>
      <name val="Symbol"/>
      <family val="1"/>
    </font>
    <font>
      <b/>
      <i/>
      <sz val="8"/>
      <name val="Tahoma"/>
      <family val="2"/>
    </font>
    <font>
      <b/>
      <vertAlign val="superscript"/>
      <sz val="8"/>
      <name val="Symbol"/>
      <family val="1"/>
    </font>
    <font>
      <b/>
      <vertAlign val="superscript"/>
      <sz val="8"/>
      <name val="Tahoma"/>
      <family val="2"/>
    </font>
    <font>
      <vertAlign val="superscript"/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K7" sqref="K7"/>
    </sheetView>
  </sheetViews>
  <sheetFormatPr defaultColWidth="9.00390625" defaultRowHeight="12.75"/>
  <cols>
    <col min="7" max="7" width="11.375" style="0" bestFit="1" customWidth="1"/>
    <col min="8" max="8" width="9.125" style="2" customWidth="1"/>
  </cols>
  <sheetData>
    <row r="1" spans="1:4" ht="12.75">
      <c r="A1">
        <v>440</v>
      </c>
      <c r="B1" s="1">
        <f>3*100000/A1</f>
        <v>681.8181818181819</v>
      </c>
      <c r="C1">
        <v>0.04</v>
      </c>
      <c r="D1" s="2">
        <v>293.33</v>
      </c>
    </row>
    <row r="2" spans="1:6" ht="12.75">
      <c r="A2">
        <v>450</v>
      </c>
      <c r="B2" s="1">
        <f aca="true" t="shared" si="0" ref="B2:B35">3*100000/A2</f>
        <v>666.6666666666666</v>
      </c>
      <c r="C2">
        <v>0.08</v>
      </c>
      <c r="D2" s="2">
        <v>600</v>
      </c>
      <c r="F2" t="s">
        <v>0</v>
      </c>
    </row>
    <row r="3" spans="1:4" ht="12.75">
      <c r="A3">
        <v>460</v>
      </c>
      <c r="B3" s="1">
        <f t="shared" si="0"/>
        <v>652.1739130434783</v>
      </c>
      <c r="C3">
        <v>0.15</v>
      </c>
      <c r="D3" s="2">
        <v>1150</v>
      </c>
    </row>
    <row r="4" spans="1:4" ht="12.75">
      <c r="A4">
        <v>470</v>
      </c>
      <c r="B4" s="1">
        <f t="shared" si="0"/>
        <v>638.2978723404256</v>
      </c>
      <c r="C4">
        <v>0.26</v>
      </c>
      <c r="D4" s="2">
        <v>2036.67</v>
      </c>
    </row>
    <row r="5" spans="1:8" ht="12.75">
      <c r="A5">
        <v>480</v>
      </c>
      <c r="B5" s="1">
        <f t="shared" si="0"/>
        <v>625</v>
      </c>
      <c r="C5">
        <v>0.45</v>
      </c>
      <c r="D5" s="2">
        <v>3600</v>
      </c>
      <c r="E5" s="4">
        <f>SQRT(F5)</f>
        <v>0.050429470653742405</v>
      </c>
      <c r="F5" s="3">
        <f>G5*B5*B5*B5*B5*0.00000000000001</f>
        <v>0.0025431315104166665</v>
      </c>
      <c r="G5" s="2">
        <f>H5/7.47</f>
        <v>1.6666666666666665</v>
      </c>
      <c r="H5" s="2">
        <v>12.45</v>
      </c>
    </row>
    <row r="6" spans="1:8" ht="12.75">
      <c r="A6">
        <v>490</v>
      </c>
      <c r="B6" s="1">
        <f t="shared" si="0"/>
        <v>612.2448979591836</v>
      </c>
      <c r="C6">
        <v>0.65</v>
      </c>
      <c r="D6" s="2">
        <v>5308.33</v>
      </c>
      <c r="E6" s="4">
        <f aca="true" t="shared" si="1" ref="E6:E35">SQRT(F6)</f>
        <v>0.05850941319211115</v>
      </c>
      <c r="F6" s="3">
        <f aca="true" t="shared" si="2" ref="F6:F35">G6*B6*B6*B6*B6*0.00000000000001</f>
        <v>0.0034233514320851904</v>
      </c>
      <c r="G6" s="2">
        <f aca="true" t="shared" si="3" ref="G6:G35">H6/7.47</f>
        <v>2.4364123159303883</v>
      </c>
      <c r="H6" s="2">
        <v>18.2</v>
      </c>
    </row>
    <row r="7" spans="1:8" ht="12.75">
      <c r="A7">
        <v>500</v>
      </c>
      <c r="B7" s="1">
        <f t="shared" si="0"/>
        <v>600</v>
      </c>
      <c r="C7">
        <v>0.82</v>
      </c>
      <c r="D7" s="2">
        <v>6833.33</v>
      </c>
      <c r="E7" s="4">
        <f t="shared" si="1"/>
        <v>0.05950640342175598</v>
      </c>
      <c r="F7" s="3">
        <f t="shared" si="2"/>
        <v>0.003541012048192771</v>
      </c>
      <c r="G7" s="2">
        <f t="shared" si="3"/>
        <v>2.7322623828647927</v>
      </c>
      <c r="H7" s="2">
        <v>20.41</v>
      </c>
    </row>
    <row r="8" spans="1:8" ht="12.75">
      <c r="A8">
        <v>510</v>
      </c>
      <c r="B8" s="1">
        <f t="shared" si="0"/>
        <v>588.2352941176471</v>
      </c>
      <c r="C8">
        <v>1.06</v>
      </c>
      <c r="D8" s="2">
        <v>9010</v>
      </c>
      <c r="E8" s="4">
        <f t="shared" si="1"/>
        <v>0.12676685224597198</v>
      </c>
      <c r="F8" s="3">
        <f t="shared" si="2"/>
        <v>0.016069834828352093</v>
      </c>
      <c r="G8" s="2">
        <f t="shared" si="3"/>
        <v>13.421686746987953</v>
      </c>
      <c r="H8" s="2">
        <v>100.26</v>
      </c>
    </row>
    <row r="9" spans="1:7" ht="12.75">
      <c r="A9">
        <v>515</v>
      </c>
      <c r="B9" s="1">
        <f t="shared" si="0"/>
        <v>582.5242718446602</v>
      </c>
      <c r="C9">
        <v>1.3</v>
      </c>
      <c r="D9" s="2">
        <v>11158.33</v>
      </c>
      <c r="E9" s="4"/>
      <c r="F9" s="3"/>
      <c r="G9" s="2"/>
    </row>
    <row r="10" spans="1:9" ht="12.75">
      <c r="A10">
        <v>520</v>
      </c>
      <c r="B10" s="1">
        <f t="shared" si="0"/>
        <v>576.9230769230769</v>
      </c>
      <c r="C10">
        <v>1.48</v>
      </c>
      <c r="D10" s="2">
        <v>12826.67</v>
      </c>
      <c r="E10" s="4">
        <f t="shared" si="1"/>
        <v>0.28055133515592245</v>
      </c>
      <c r="F10" s="3">
        <f t="shared" si="2"/>
        <v>0.07870905165777074</v>
      </c>
      <c r="G10" s="2">
        <f t="shared" si="3"/>
        <v>71.04819277108435</v>
      </c>
      <c r="H10" s="2">
        <v>530.73</v>
      </c>
      <c r="I10">
        <v>39</v>
      </c>
    </row>
    <row r="11" spans="1:7" ht="12.75">
      <c r="A11">
        <v>525</v>
      </c>
      <c r="B11" s="1">
        <f t="shared" si="0"/>
        <v>571.4285714285714</v>
      </c>
      <c r="C11">
        <v>1.54</v>
      </c>
      <c r="D11" s="2">
        <v>13103.27</v>
      </c>
      <c r="E11" s="4"/>
      <c r="F11" s="3"/>
      <c r="G11" s="2"/>
    </row>
    <row r="12" spans="1:9" ht="12.75">
      <c r="A12">
        <v>530</v>
      </c>
      <c r="B12" s="1">
        <f t="shared" si="0"/>
        <v>566.0377358490566</v>
      </c>
      <c r="C12">
        <v>1.44</v>
      </c>
      <c r="D12" s="2">
        <v>12720</v>
      </c>
      <c r="E12" s="4">
        <f t="shared" si="1"/>
        <v>0.5691211596956318</v>
      </c>
      <c r="F12" s="3">
        <f t="shared" si="2"/>
        <v>0.3238988944133009</v>
      </c>
      <c r="G12" s="2">
        <f t="shared" si="3"/>
        <v>315.52074966532797</v>
      </c>
      <c r="H12" s="2">
        <v>2356.94</v>
      </c>
      <c r="I12">
        <v>17</v>
      </c>
    </row>
    <row r="13" spans="1:8" ht="12.75">
      <c r="A13">
        <v>535</v>
      </c>
      <c r="B13" s="1">
        <f t="shared" si="0"/>
        <v>560.7476635514018</v>
      </c>
      <c r="C13">
        <v>1.25</v>
      </c>
      <c r="D13" s="2">
        <v>11145.83</v>
      </c>
      <c r="E13" s="4">
        <f t="shared" si="1"/>
        <v>0.779739151592266</v>
      </c>
      <c r="F13" s="3">
        <f t="shared" si="2"/>
        <v>0.6079931445258269</v>
      </c>
      <c r="G13" s="2">
        <f t="shared" si="3"/>
        <v>614.934404283802</v>
      </c>
      <c r="H13" s="2">
        <v>4593.56</v>
      </c>
    </row>
    <row r="14" spans="1:9" ht="12.75">
      <c r="A14">
        <v>537</v>
      </c>
      <c r="B14" s="1">
        <f t="shared" si="0"/>
        <v>558.659217877095</v>
      </c>
      <c r="D14" s="2"/>
      <c r="E14" s="4">
        <f t="shared" si="1"/>
        <v>0.8443507040486553</v>
      </c>
      <c r="F14" s="3">
        <f t="shared" si="2"/>
        <v>0.7129281114274598</v>
      </c>
      <c r="G14" s="2">
        <f t="shared" si="3"/>
        <v>731.9103078982597</v>
      </c>
      <c r="H14" s="2">
        <v>5467.37</v>
      </c>
      <c r="I14">
        <v>5</v>
      </c>
    </row>
    <row r="15" spans="1:9" ht="12.75">
      <c r="A15">
        <v>540</v>
      </c>
      <c r="B15" s="1">
        <f t="shared" si="0"/>
        <v>555.5555555555555</v>
      </c>
      <c r="C15">
        <v>0.7</v>
      </c>
      <c r="D15" s="2">
        <v>6300</v>
      </c>
      <c r="E15" s="4">
        <f t="shared" si="1"/>
        <v>0.9178843564642535</v>
      </c>
      <c r="F15" s="3">
        <f t="shared" si="2"/>
        <v>0.8425116918417968</v>
      </c>
      <c r="G15" s="2">
        <f t="shared" si="3"/>
        <v>884.4350736278446</v>
      </c>
      <c r="H15" s="2">
        <v>6606.73</v>
      </c>
      <c r="I15">
        <v>1</v>
      </c>
    </row>
    <row r="16" spans="1:8" ht="12.75">
      <c r="A16">
        <v>542</v>
      </c>
      <c r="B16" s="1">
        <f t="shared" si="0"/>
        <v>553.5055350553506</v>
      </c>
      <c r="D16" s="2"/>
      <c r="E16" s="4">
        <f t="shared" si="1"/>
        <v>1.020889509734727</v>
      </c>
      <c r="F16" s="3">
        <f t="shared" si="2"/>
        <v>1.0422153910864111</v>
      </c>
      <c r="G16" s="2">
        <f t="shared" si="3"/>
        <v>1110.3748326639893</v>
      </c>
      <c r="H16" s="2">
        <v>8294.5</v>
      </c>
    </row>
    <row r="17" spans="1:8" ht="12.75">
      <c r="A17">
        <v>544</v>
      </c>
      <c r="B17" s="1">
        <f t="shared" si="0"/>
        <v>551.4705882352941</v>
      </c>
      <c r="D17" s="2"/>
      <c r="E17" s="4">
        <f t="shared" si="1"/>
        <v>1.1775008620857421</v>
      </c>
      <c r="F17" s="3">
        <f t="shared" si="2"/>
        <v>1.386508280212666</v>
      </c>
      <c r="G17" s="2">
        <f t="shared" si="3"/>
        <v>1499.1084337349398</v>
      </c>
      <c r="H17" s="2">
        <v>11198.34</v>
      </c>
    </row>
    <row r="18" spans="1:8" ht="12.75">
      <c r="A18">
        <v>546</v>
      </c>
      <c r="B18" s="1">
        <f t="shared" si="0"/>
        <v>549.4505494505495</v>
      </c>
      <c r="D18" s="2"/>
      <c r="E18" s="4">
        <f t="shared" si="1"/>
        <v>1.2093792174795672</v>
      </c>
      <c r="F18" s="3">
        <f t="shared" si="2"/>
        <v>1.4625980916714902</v>
      </c>
      <c r="G18" s="2">
        <f t="shared" si="3"/>
        <v>1604.7617135207497</v>
      </c>
      <c r="H18" s="2">
        <v>11987.57</v>
      </c>
    </row>
    <row r="19" spans="1:8" ht="12.75">
      <c r="A19">
        <v>548</v>
      </c>
      <c r="B19" s="1">
        <f t="shared" si="0"/>
        <v>547.4452554744526</v>
      </c>
      <c r="D19" s="2"/>
      <c r="E19" s="4">
        <f t="shared" si="1"/>
        <v>1.2367319272213049</v>
      </c>
      <c r="F19" s="3">
        <f t="shared" si="2"/>
        <v>1.5295058598085227</v>
      </c>
      <c r="G19" s="2">
        <f t="shared" si="3"/>
        <v>1702.896921017403</v>
      </c>
      <c r="H19" s="2">
        <v>12720.64</v>
      </c>
    </row>
    <row r="20" spans="1:9" ht="12.75">
      <c r="A20">
        <v>550</v>
      </c>
      <c r="B20" s="1">
        <f t="shared" si="0"/>
        <v>545.4545454545455</v>
      </c>
      <c r="C20">
        <v>0.24</v>
      </c>
      <c r="D20" s="2">
        <v>2200</v>
      </c>
      <c r="E20" s="4">
        <f t="shared" si="1"/>
        <v>1.2365986461706686</v>
      </c>
      <c r="F20" s="3">
        <f t="shared" si="2"/>
        <v>1.5291762117111303</v>
      </c>
      <c r="G20" s="2">
        <f t="shared" si="3"/>
        <v>1727.5207496653281</v>
      </c>
      <c r="H20" s="2">
        <v>12904.58</v>
      </c>
      <c r="I20">
        <v>-20</v>
      </c>
    </row>
    <row r="21" spans="1:8" ht="12.75">
      <c r="A21">
        <v>552</v>
      </c>
      <c r="B21" s="1">
        <f t="shared" si="0"/>
        <v>543.4782608695652</v>
      </c>
      <c r="D21" s="2"/>
      <c r="E21" s="4">
        <f t="shared" si="1"/>
        <v>1.2348497362593291</v>
      </c>
      <c r="F21" s="3">
        <f t="shared" si="2"/>
        <v>1.5248538711397346</v>
      </c>
      <c r="G21" s="2">
        <f t="shared" si="3"/>
        <v>1747.8313253012047</v>
      </c>
      <c r="H21" s="2">
        <v>13056.3</v>
      </c>
    </row>
    <row r="22" spans="1:8" ht="12.75">
      <c r="A22">
        <v>554</v>
      </c>
      <c r="B22" s="1">
        <f t="shared" si="0"/>
        <v>541.5162454873646</v>
      </c>
      <c r="D22" s="2"/>
      <c r="E22" s="4">
        <f t="shared" si="1"/>
        <v>1.22440765474971</v>
      </c>
      <c r="F22" s="3">
        <f t="shared" si="2"/>
        <v>1.499174105009685</v>
      </c>
      <c r="G22" s="2">
        <f t="shared" si="3"/>
        <v>1743.4364123159303</v>
      </c>
      <c r="H22" s="2">
        <v>13023.47</v>
      </c>
    </row>
    <row r="23" spans="1:8" ht="12.75">
      <c r="A23">
        <v>556</v>
      </c>
      <c r="B23" s="1">
        <f t="shared" si="0"/>
        <v>539.568345323741</v>
      </c>
      <c r="D23" s="2"/>
      <c r="E23" s="4">
        <f t="shared" si="1"/>
        <v>1.2142096924106351</v>
      </c>
      <c r="F23" s="3">
        <f t="shared" si="2"/>
        <v>1.474305177143929</v>
      </c>
      <c r="G23" s="2">
        <f t="shared" si="3"/>
        <v>1739.408299866131</v>
      </c>
      <c r="H23" s="2">
        <v>12993.38</v>
      </c>
    </row>
    <row r="24" spans="1:8" ht="12.75">
      <c r="A24">
        <v>558</v>
      </c>
      <c r="B24" s="1">
        <f t="shared" si="0"/>
        <v>537.6344086021505</v>
      </c>
      <c r="D24" s="2"/>
      <c r="E24" s="4">
        <f t="shared" si="1"/>
        <v>1.2010172268248414</v>
      </c>
      <c r="F24" s="3">
        <f t="shared" si="2"/>
        <v>1.4424423791300325</v>
      </c>
      <c r="G24" s="2">
        <f t="shared" si="3"/>
        <v>1726.4350736278448</v>
      </c>
      <c r="H24" s="2">
        <v>12896.47</v>
      </c>
    </row>
    <row r="25" spans="1:8" ht="12.75">
      <c r="A25">
        <v>560</v>
      </c>
      <c r="B25" s="1">
        <f t="shared" si="0"/>
        <v>535.7142857142857</v>
      </c>
      <c r="C25">
        <v>0.04</v>
      </c>
      <c r="D25" s="2">
        <v>373.33</v>
      </c>
      <c r="E25" s="4">
        <f t="shared" si="1"/>
        <v>1.1835845848947137</v>
      </c>
      <c r="F25" s="3">
        <f t="shared" si="2"/>
        <v>1.400872469600392</v>
      </c>
      <c r="G25" s="2">
        <f t="shared" si="3"/>
        <v>1700.8487282463186</v>
      </c>
      <c r="H25" s="2">
        <v>12705.34</v>
      </c>
    </row>
    <row r="26" spans="1:8" ht="12.75">
      <c r="A26">
        <v>562</v>
      </c>
      <c r="B26" s="1">
        <f t="shared" si="0"/>
        <v>533.8078291814946</v>
      </c>
      <c r="E26" s="4">
        <f t="shared" si="1"/>
        <v>1.140011070855814</v>
      </c>
      <c r="F26" s="3">
        <f t="shared" si="2"/>
        <v>1.2996252416738199</v>
      </c>
      <c r="G26" s="2">
        <f t="shared" si="3"/>
        <v>1600.5836680053549</v>
      </c>
      <c r="H26" s="2">
        <v>11956.36</v>
      </c>
    </row>
    <row r="27" spans="1:8" ht="12.75">
      <c r="A27">
        <v>564</v>
      </c>
      <c r="B27" s="1">
        <f t="shared" si="0"/>
        <v>531.9148936170212</v>
      </c>
      <c r="E27" s="4">
        <f t="shared" si="1"/>
        <v>1.100153964103737</v>
      </c>
      <c r="F27" s="3">
        <f t="shared" si="2"/>
        <v>1.2103387447331668</v>
      </c>
      <c r="G27" s="2">
        <f t="shared" si="3"/>
        <v>1511.9531459170014</v>
      </c>
      <c r="H27" s="2">
        <v>11294.29</v>
      </c>
    </row>
    <row r="28" spans="1:8" ht="12.75">
      <c r="A28">
        <v>566</v>
      </c>
      <c r="B28" s="1">
        <f t="shared" si="0"/>
        <v>530.035335689046</v>
      </c>
      <c r="E28" s="4">
        <f t="shared" si="1"/>
        <v>1.0729264189045693</v>
      </c>
      <c r="F28" s="3">
        <f t="shared" si="2"/>
        <v>1.1511711003833833</v>
      </c>
      <c r="G28" s="2">
        <f t="shared" si="3"/>
        <v>1458.5475234270416</v>
      </c>
      <c r="H28" s="2">
        <v>10895.35</v>
      </c>
    </row>
    <row r="29" spans="1:8" ht="12.75">
      <c r="A29">
        <v>568</v>
      </c>
      <c r="B29" s="1">
        <f t="shared" si="0"/>
        <v>528.169014084507</v>
      </c>
      <c r="E29" s="4">
        <f t="shared" si="1"/>
        <v>1.0142485923300697</v>
      </c>
      <c r="F29" s="3">
        <f t="shared" si="2"/>
        <v>1.028700207043528</v>
      </c>
      <c r="G29" s="2">
        <f t="shared" si="3"/>
        <v>1321.8955823293172</v>
      </c>
      <c r="H29" s="2">
        <v>9874.56</v>
      </c>
    </row>
    <row r="30" spans="1:8" ht="12.75">
      <c r="A30">
        <v>570</v>
      </c>
      <c r="B30" s="1">
        <f t="shared" si="0"/>
        <v>526.3157894736842</v>
      </c>
      <c r="E30" s="4">
        <f t="shared" si="1"/>
        <v>0.9680913272581368</v>
      </c>
      <c r="F30" s="3">
        <f t="shared" si="2"/>
        <v>0.9372008179124209</v>
      </c>
      <c r="G30" s="2">
        <f t="shared" si="3"/>
        <v>1221.3694779116465</v>
      </c>
      <c r="H30" s="2">
        <v>9123.63</v>
      </c>
    </row>
    <row r="31" spans="1:8" ht="12.75">
      <c r="A31">
        <v>580</v>
      </c>
      <c r="B31" s="1">
        <f t="shared" si="0"/>
        <v>517.2413793103449</v>
      </c>
      <c r="E31" s="4">
        <f t="shared" si="1"/>
        <v>0.8477778016031978</v>
      </c>
      <c r="F31" s="3">
        <f t="shared" si="2"/>
        <v>0.718727200891151</v>
      </c>
      <c r="G31" s="2">
        <f t="shared" si="3"/>
        <v>1004.132530120482</v>
      </c>
      <c r="H31" s="2">
        <v>7500.87</v>
      </c>
    </row>
    <row r="32" spans="1:8" ht="12.75">
      <c r="A32">
        <v>590</v>
      </c>
      <c r="B32" s="1">
        <f t="shared" si="0"/>
        <v>508.47457627118644</v>
      </c>
      <c r="E32" s="4">
        <f t="shared" si="1"/>
        <v>0.7316747822731257</v>
      </c>
      <c r="F32" s="3">
        <f t="shared" si="2"/>
        <v>0.5353479870144258</v>
      </c>
      <c r="G32" s="2">
        <f t="shared" si="3"/>
        <v>800.8647925033467</v>
      </c>
      <c r="H32" s="2">
        <v>5982.46</v>
      </c>
    </row>
    <row r="33" spans="1:8" ht="12.75">
      <c r="A33">
        <v>600</v>
      </c>
      <c r="B33" s="1">
        <f t="shared" si="0"/>
        <v>500</v>
      </c>
      <c r="E33" s="4">
        <f t="shared" si="1"/>
        <v>0.6587036983720342</v>
      </c>
      <c r="F33" s="3">
        <f t="shared" si="2"/>
        <v>0.4338905622489959</v>
      </c>
      <c r="G33" s="2">
        <f t="shared" si="3"/>
        <v>694.2248995983936</v>
      </c>
      <c r="H33" s="2">
        <v>5185.86</v>
      </c>
    </row>
    <row r="34" spans="1:8" ht="12.75">
      <c r="A34">
        <v>610</v>
      </c>
      <c r="B34" s="1">
        <f t="shared" si="0"/>
        <v>491.8032786885246</v>
      </c>
      <c r="E34" s="4">
        <f t="shared" si="1"/>
        <v>0.5999621979751638</v>
      </c>
      <c r="F34" s="3">
        <f t="shared" si="2"/>
        <v>0.35995463899918967</v>
      </c>
      <c r="G34" s="2">
        <f t="shared" si="3"/>
        <v>615.2931726907631</v>
      </c>
      <c r="H34" s="2">
        <v>4596.24</v>
      </c>
    </row>
    <row r="35" spans="1:8" ht="12.75">
      <c r="A35">
        <v>620</v>
      </c>
      <c r="B35" s="1">
        <f t="shared" si="0"/>
        <v>483.8709677419355</v>
      </c>
      <c r="E35" s="4">
        <f t="shared" si="1"/>
        <v>0.5326302433710796</v>
      </c>
      <c r="F35" s="3">
        <f t="shared" si="2"/>
        <v>0.2836949761535354</v>
      </c>
      <c r="G35" s="2">
        <f t="shared" si="3"/>
        <v>517.5274431057563</v>
      </c>
      <c r="H35" s="2">
        <v>3865.93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Слон</dc:creator>
  <cp:keywords/>
  <dc:description/>
  <cp:lastModifiedBy>Electrochemistry</cp:lastModifiedBy>
  <dcterms:created xsi:type="dcterms:W3CDTF">2003-02-16T17:03:31Z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