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<sst xmlns="http://schemas.openxmlformats.org/spreadsheetml/2006/main" count="7" uniqueCount="5">
  <si>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</t>
  </si>
  <si>
    <t>E</t>
  </si>
  <si>
    <t>Vk</t>
  </si>
  <si>
    <t>V1k</t>
  </si>
  <si>
    <t>dE/dV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</si>
</sst>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5"/>
      <name val="Arial Cyr"/>
      <family val="0"/>
    </font>
    <font>
      <sz val="14.5"/>
      <name val="Arial Cyr"/>
      <family val="0"/>
    </font>
    <font>
      <sz val="15.25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Ориентировочное титрование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25"/>
          <c:w val="0.93175"/>
          <c:h val="0.81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Лист1!$A$2:$A$13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Лист1!$B$2:$B$13</c:f>
              <c:numCache>
                <c:ptCount val="12"/>
                <c:pt idx="0">
                  <c:v>25.3</c:v>
                </c:pt>
                <c:pt idx="1">
                  <c:v>30.8</c:v>
                </c:pt>
                <c:pt idx="2">
                  <c:v>31.8</c:v>
                </c:pt>
                <c:pt idx="3">
                  <c:v>32.6</c:v>
                </c:pt>
                <c:pt idx="4">
                  <c:v>33.4</c:v>
                </c:pt>
                <c:pt idx="5">
                  <c:v>34.2</c:v>
                </c:pt>
                <c:pt idx="6">
                  <c:v>35</c:v>
                </c:pt>
                <c:pt idx="7">
                  <c:v>36</c:v>
                </c:pt>
                <c:pt idx="8">
                  <c:v>219</c:v>
                </c:pt>
                <c:pt idx="9">
                  <c:v>265</c:v>
                </c:pt>
                <c:pt idx="10">
                  <c:v>278</c:v>
                </c:pt>
                <c:pt idx="11">
                  <c:v>287</c:v>
                </c:pt>
              </c:numCache>
            </c:numRef>
          </c:yVal>
          <c:smooth val="1"/>
        </c:ser>
        <c:axId val="16993543"/>
        <c:axId val="19589468"/>
      </c:scatterChart>
      <c:valAx>
        <c:axId val="16993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V титранта, 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589468"/>
        <c:crosses val="autoZero"/>
        <c:crossBetween val="midCat"/>
        <c:dispUnits/>
      </c:valAx>
      <c:valAx>
        <c:axId val="19589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E, мв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9935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Точное титрование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9475"/>
          <c:w val="0.93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Лист1!$F$2:$F$21</c:f>
              <c:numCache>
                <c:ptCount val="20"/>
                <c:pt idx="0">
                  <c:v>7</c:v>
                </c:pt>
                <c:pt idx="1">
                  <c:v>7.066666666666666</c:v>
                </c:pt>
                <c:pt idx="2">
                  <c:v>7.133333333333333</c:v>
                </c:pt>
                <c:pt idx="3">
                  <c:v>7.199999999999999</c:v>
                </c:pt>
                <c:pt idx="4">
                  <c:v>7.266666666666666</c:v>
                </c:pt>
                <c:pt idx="5">
                  <c:v>7.333333333333332</c:v>
                </c:pt>
                <c:pt idx="6">
                  <c:v>7.399999999999999</c:v>
                </c:pt>
                <c:pt idx="7">
                  <c:v>7.466666666666665</c:v>
                </c:pt>
                <c:pt idx="8">
                  <c:v>7.533333333333331</c:v>
                </c:pt>
                <c:pt idx="9">
                  <c:v>7.599999999999998</c:v>
                </c:pt>
                <c:pt idx="10">
                  <c:v>7.666666666666664</c:v>
                </c:pt>
                <c:pt idx="11">
                  <c:v>7.733333333333331</c:v>
                </c:pt>
                <c:pt idx="12">
                  <c:v>7.799999999999997</c:v>
                </c:pt>
                <c:pt idx="13">
                  <c:v>7.866666666666664</c:v>
                </c:pt>
                <c:pt idx="14">
                  <c:v>7.93333333333333</c:v>
                </c:pt>
                <c:pt idx="15">
                  <c:v>7.9999999999999964</c:v>
                </c:pt>
                <c:pt idx="16">
                  <c:v>8.066666666666663</c:v>
                </c:pt>
                <c:pt idx="17">
                  <c:v>8.13333333333333</c:v>
                </c:pt>
                <c:pt idx="18">
                  <c:v>8.199999999999996</c:v>
                </c:pt>
                <c:pt idx="19">
                  <c:v>8.266666666666662</c:v>
                </c:pt>
              </c:numCache>
            </c:numRef>
          </c:xVal>
          <c:yVal>
            <c:numRef>
              <c:f>Лист1!$G$2:$G$21</c:f>
              <c:numCache>
                <c:ptCount val="20"/>
                <c:pt idx="0">
                  <c:v>38.3</c:v>
                </c:pt>
                <c:pt idx="1">
                  <c:v>35.2</c:v>
                </c:pt>
                <c:pt idx="2">
                  <c:v>35</c:v>
                </c:pt>
                <c:pt idx="3">
                  <c:v>35</c:v>
                </c:pt>
                <c:pt idx="4">
                  <c:v>35.2</c:v>
                </c:pt>
                <c:pt idx="5">
                  <c:v>35.6</c:v>
                </c:pt>
                <c:pt idx="6">
                  <c:v>36.1</c:v>
                </c:pt>
                <c:pt idx="7">
                  <c:v>36.7</c:v>
                </c:pt>
                <c:pt idx="8">
                  <c:v>37.8</c:v>
                </c:pt>
                <c:pt idx="9">
                  <c:v>39</c:v>
                </c:pt>
                <c:pt idx="10">
                  <c:v>41.6</c:v>
                </c:pt>
                <c:pt idx="11">
                  <c:v>44.6</c:v>
                </c:pt>
                <c:pt idx="12">
                  <c:v>46.1</c:v>
                </c:pt>
                <c:pt idx="13">
                  <c:v>58.5</c:v>
                </c:pt>
                <c:pt idx="14">
                  <c:v>68.6</c:v>
                </c:pt>
                <c:pt idx="15">
                  <c:v>162.8</c:v>
                </c:pt>
                <c:pt idx="16">
                  <c:v>190</c:v>
                </c:pt>
                <c:pt idx="17">
                  <c:v>204.6</c:v>
                </c:pt>
                <c:pt idx="18">
                  <c:v>212.4</c:v>
                </c:pt>
                <c:pt idx="19">
                  <c:v>219.4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1"/>
            <c:backward val="0.3"/>
            <c:dispEq val="0"/>
            <c:dispRSqr val="0"/>
          </c:trendline>
          <c:xVal>
            <c:numRef>
              <c:f>Лист1!$F$19:$F$21</c:f>
              <c:numCache>
                <c:ptCount val="3"/>
                <c:pt idx="0">
                  <c:v>8.13333333333333</c:v>
                </c:pt>
                <c:pt idx="1">
                  <c:v>8.199999999999996</c:v>
                </c:pt>
                <c:pt idx="2">
                  <c:v>8.266666666666662</c:v>
                </c:pt>
              </c:numCache>
            </c:numRef>
          </c:xVal>
          <c:yVal>
            <c:numRef>
              <c:f>Лист1!$G$19:$G$21</c:f>
              <c:numCache>
                <c:ptCount val="3"/>
                <c:pt idx="0">
                  <c:v>204.6</c:v>
                </c:pt>
                <c:pt idx="1">
                  <c:v>212.4</c:v>
                </c:pt>
                <c:pt idx="2">
                  <c:v>219.4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3"/>
            <c:dispEq val="0"/>
            <c:dispRSqr val="0"/>
          </c:trendline>
          <c:xVal>
            <c:numRef>
              <c:f>Лист1!$F$15:$F$16</c:f>
              <c:numCache>
                <c:ptCount val="2"/>
                <c:pt idx="0">
                  <c:v>7.866666666666664</c:v>
                </c:pt>
                <c:pt idx="1">
                  <c:v>7.93333333333333</c:v>
                </c:pt>
              </c:numCache>
            </c:numRef>
          </c:xVal>
          <c:yVal>
            <c:numRef>
              <c:f>Лист1!$G$15:$G$16</c:f>
              <c:numCache>
                <c:ptCount val="2"/>
                <c:pt idx="0">
                  <c:v>58.5</c:v>
                </c:pt>
                <c:pt idx="1">
                  <c:v>68.6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05"/>
            <c:backward val="0.05"/>
            <c:dispEq val="0"/>
            <c:dispRSqr val="0"/>
          </c:trendline>
          <c:xVal>
            <c:numRef>
              <c:f>Лист1!$F$16:$F$17</c:f>
              <c:numCache>
                <c:ptCount val="2"/>
                <c:pt idx="0">
                  <c:v>7.93333333333333</c:v>
                </c:pt>
                <c:pt idx="1">
                  <c:v>7.9999999999999964</c:v>
                </c:pt>
              </c:numCache>
            </c:numRef>
          </c:xVal>
          <c:yVal>
            <c:numRef>
              <c:f>Лист1!$G$16:$G$17</c:f>
              <c:numCache>
                <c:ptCount val="2"/>
                <c:pt idx="0">
                  <c:v>68.6</c:v>
                </c:pt>
                <c:pt idx="1">
                  <c:v>162.8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/>
              </a:ln>
            </c:spPr>
          </c:errBars>
          <c:errBars>
            <c:errDir val="x"/>
            <c:errBarType val="minus"/>
            <c:errValType val="percentage"/>
            <c:val val="100"/>
            <c:noEndCap val="0"/>
            <c:spPr>
              <a:ln w="25400">
                <a:solidFill/>
              </a:ln>
            </c:spPr>
          </c:errBars>
          <c:xVal>
            <c:numRef>
              <c:f>Лист1!$F$22</c:f>
              <c:numCache>
                <c:ptCount val="1"/>
                <c:pt idx="0">
                  <c:v>7.971</c:v>
                </c:pt>
              </c:numCache>
            </c:numRef>
          </c:xVal>
          <c:yVal>
            <c:numRef>
              <c:f>Лист1!$G$22</c:f>
              <c:numCache>
                <c:ptCount val="1"/>
                <c:pt idx="0">
                  <c:v>128</c:v>
                </c:pt>
              </c:numCache>
            </c:numRef>
          </c:yVal>
          <c:smooth val="0"/>
        </c:ser>
        <c:axId val="53336493"/>
        <c:axId val="22285770"/>
      </c:scatterChart>
      <c:valAx>
        <c:axId val="53336493"/>
        <c:scaling>
          <c:orientation val="minMax"/>
          <c:max val="8.4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V титранта, 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285770"/>
        <c:crosses val="autoZero"/>
        <c:crossBetween val="midCat"/>
        <c:dispUnits/>
        <c:majorUnit val="0.2"/>
        <c:minorUnit val="0.05"/>
      </c:valAx>
      <c:valAx>
        <c:axId val="222857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E, мв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3364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8</xdr:col>
      <xdr:colOff>542925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42875" y="104775"/>
        <a:ext cx="5886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20</xdr:row>
      <xdr:rowOff>38100</xdr:rowOff>
    </xdr:from>
    <xdr:to>
      <xdr:col>8</xdr:col>
      <xdr:colOff>542925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42875" y="3276600"/>
        <a:ext cx="58864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23" sqref="G23"/>
    </sheetView>
  </sheetViews>
  <sheetFormatPr defaultColWidth="9.00390625" defaultRowHeight="12.75"/>
  <cols>
    <col min="5" max="5" width="0" style="0" hidden="1" customWidth="1"/>
    <col min="8" max="8" width="0" style="0" hidden="1" customWidth="1"/>
  </cols>
  <sheetData>
    <row r="1" spans="1:9" ht="12.75">
      <c r="A1" t="s">
        <v>0</v>
      </c>
      <c r="B1" t="s">
        <v>1</v>
      </c>
      <c r="E1" t="s">
        <v>2</v>
      </c>
      <c r="F1" t="s">
        <v>0</v>
      </c>
      <c r="G1" t="s">
        <v>1</v>
      </c>
      <c r="H1" t="s">
        <v>3</v>
      </c>
      <c r="I1" t="s">
        <v>4</v>
      </c>
    </row>
    <row r="2" spans="1:8" ht="12.75">
      <c r="A2">
        <v>0</v>
      </c>
      <c r="B2">
        <v>25.3</v>
      </c>
      <c r="E2">
        <v>0</v>
      </c>
      <c r="F2" s="1">
        <v>7</v>
      </c>
      <c r="G2" s="2">
        <v>38.3</v>
      </c>
      <c r="H2">
        <f>1/30</f>
        <v>0.03333333333333333</v>
      </c>
    </row>
    <row r="3" spans="1:9" ht="12.75">
      <c r="A3">
        <v>1</v>
      </c>
      <c r="B3">
        <v>30.8</v>
      </c>
      <c r="E3">
        <v>2</v>
      </c>
      <c r="F3" s="1">
        <f>F2+2*$H$2</f>
        <v>7.066666666666666</v>
      </c>
      <c r="G3" s="2">
        <v>35.2</v>
      </c>
      <c r="I3">
        <f>(G3-G2)/(F3-F2)</f>
        <v>-46.50000000000008</v>
      </c>
    </row>
    <row r="4" spans="1:9" ht="12.75">
      <c r="A4">
        <v>2</v>
      </c>
      <c r="B4">
        <v>31.8</v>
      </c>
      <c r="E4">
        <v>4</v>
      </c>
      <c r="F4" s="1">
        <f aca="true" t="shared" si="0" ref="F4:F21">F3+2*$H$2</f>
        <v>7.133333333333333</v>
      </c>
      <c r="G4" s="2">
        <v>35</v>
      </c>
      <c r="I4">
        <f aca="true" t="shared" si="1" ref="I4:I21">(G4-G3)/(F4-F3)</f>
        <v>-3.0000000000000533</v>
      </c>
    </row>
    <row r="5" spans="1:9" ht="12.75">
      <c r="A5">
        <v>3</v>
      </c>
      <c r="B5">
        <v>32.6</v>
      </c>
      <c r="E5">
        <v>6</v>
      </c>
      <c r="F5" s="1">
        <f t="shared" si="0"/>
        <v>7.199999999999999</v>
      </c>
      <c r="G5" s="2">
        <v>35</v>
      </c>
      <c r="I5">
        <f t="shared" si="1"/>
        <v>0</v>
      </c>
    </row>
    <row r="6" spans="1:9" ht="12.75">
      <c r="A6">
        <v>4</v>
      </c>
      <c r="B6">
        <v>33.4</v>
      </c>
      <c r="E6">
        <v>8</v>
      </c>
      <c r="F6" s="1">
        <f t="shared" si="0"/>
        <v>7.266666666666666</v>
      </c>
      <c r="G6" s="2">
        <v>35.2</v>
      </c>
      <c r="I6">
        <f t="shared" si="1"/>
        <v>3.0000000000000533</v>
      </c>
    </row>
    <row r="7" spans="1:9" ht="12.75">
      <c r="A7">
        <v>5</v>
      </c>
      <c r="B7">
        <v>34.2</v>
      </c>
      <c r="E7">
        <v>10</v>
      </c>
      <c r="F7" s="1">
        <f t="shared" si="0"/>
        <v>7.333333333333332</v>
      </c>
      <c r="G7" s="2">
        <v>35.6</v>
      </c>
      <c r="I7">
        <f t="shared" si="1"/>
        <v>6</v>
      </c>
    </row>
    <row r="8" spans="1:9" ht="12.75">
      <c r="A8">
        <v>6</v>
      </c>
      <c r="B8">
        <v>35</v>
      </c>
      <c r="E8">
        <v>12</v>
      </c>
      <c r="F8" s="1">
        <f t="shared" si="0"/>
        <v>7.399999999999999</v>
      </c>
      <c r="G8" s="2">
        <v>36.1</v>
      </c>
      <c r="I8">
        <f t="shared" si="1"/>
        <v>7.500000000000027</v>
      </c>
    </row>
    <row r="9" spans="1:9" ht="12.75">
      <c r="A9">
        <v>7</v>
      </c>
      <c r="B9">
        <v>36</v>
      </c>
      <c r="E9">
        <v>14</v>
      </c>
      <c r="F9" s="1">
        <f t="shared" si="0"/>
        <v>7.466666666666665</v>
      </c>
      <c r="G9" s="2">
        <v>36.7</v>
      </c>
      <c r="I9">
        <f t="shared" si="1"/>
        <v>9.000000000000053</v>
      </c>
    </row>
    <row r="10" spans="1:9" ht="12.75">
      <c r="A10">
        <v>8</v>
      </c>
      <c r="B10">
        <v>219</v>
      </c>
      <c r="E10">
        <v>16</v>
      </c>
      <c r="F10" s="1">
        <f t="shared" si="0"/>
        <v>7.533333333333331</v>
      </c>
      <c r="G10" s="2">
        <v>37.8</v>
      </c>
      <c r="I10">
        <f t="shared" si="1"/>
        <v>16.49999999999997</v>
      </c>
    </row>
    <row r="11" spans="1:9" ht="12.75">
      <c r="A11">
        <v>9</v>
      </c>
      <c r="B11">
        <v>265</v>
      </c>
      <c r="E11">
        <v>18</v>
      </c>
      <c r="F11" s="1">
        <f t="shared" si="0"/>
        <v>7.599999999999998</v>
      </c>
      <c r="G11" s="2">
        <v>39</v>
      </c>
      <c r="I11">
        <f t="shared" si="1"/>
        <v>18.000000000000107</v>
      </c>
    </row>
    <row r="12" spans="1:9" ht="12.75">
      <c r="A12">
        <v>10</v>
      </c>
      <c r="B12">
        <v>278</v>
      </c>
      <c r="E12">
        <v>20</v>
      </c>
      <c r="F12" s="1">
        <f t="shared" si="0"/>
        <v>7.666666666666664</v>
      </c>
      <c r="G12" s="2">
        <v>41.6</v>
      </c>
      <c r="I12">
        <f t="shared" si="1"/>
        <v>39.000000000000156</v>
      </c>
    </row>
    <row r="13" spans="1:9" ht="12.75">
      <c r="A13">
        <v>11</v>
      </c>
      <c r="B13">
        <v>287</v>
      </c>
      <c r="E13">
        <v>22</v>
      </c>
      <c r="F13" s="1">
        <f t="shared" si="0"/>
        <v>7.733333333333331</v>
      </c>
      <c r="G13" s="2">
        <v>44.6</v>
      </c>
      <c r="I13">
        <f t="shared" si="1"/>
        <v>45.000000000000156</v>
      </c>
    </row>
    <row r="14" spans="5:9" ht="12.75">
      <c r="E14">
        <v>24</v>
      </c>
      <c r="F14" s="1">
        <f t="shared" si="0"/>
        <v>7.799999999999997</v>
      </c>
      <c r="G14" s="2">
        <v>46.1</v>
      </c>
      <c r="I14">
        <f t="shared" si="1"/>
        <v>22.500000000000078</v>
      </c>
    </row>
    <row r="15" spans="5:9" ht="12.75">
      <c r="E15">
        <v>26</v>
      </c>
      <c r="F15" s="1">
        <f t="shared" si="0"/>
        <v>7.866666666666664</v>
      </c>
      <c r="G15" s="2">
        <v>58.5</v>
      </c>
      <c r="I15">
        <f t="shared" si="1"/>
        <v>186.00000000000063</v>
      </c>
    </row>
    <row r="16" spans="5:9" ht="12.75">
      <c r="E16">
        <v>28</v>
      </c>
      <c r="F16" s="1">
        <f t="shared" si="0"/>
        <v>7.93333333333333</v>
      </c>
      <c r="G16" s="2">
        <v>68.6</v>
      </c>
      <c r="I16">
        <f t="shared" si="1"/>
        <v>151.50000000000045</v>
      </c>
    </row>
    <row r="17" spans="5:9" ht="12.75">
      <c r="E17">
        <v>30</v>
      </c>
      <c r="F17" s="1">
        <f t="shared" si="0"/>
        <v>7.9999999999999964</v>
      </c>
      <c r="G17" s="2">
        <v>162.8</v>
      </c>
      <c r="I17">
        <f t="shared" si="1"/>
        <v>1413.0000000000052</v>
      </c>
    </row>
    <row r="18" spans="5:9" ht="12.75">
      <c r="E18">
        <v>32</v>
      </c>
      <c r="F18" s="1">
        <f t="shared" si="0"/>
        <v>8.066666666666663</v>
      </c>
      <c r="G18" s="2">
        <v>190</v>
      </c>
      <c r="I18">
        <f t="shared" si="1"/>
        <v>408.00000000000125</v>
      </c>
    </row>
    <row r="19" spans="5:9" ht="12.75">
      <c r="E19">
        <v>34</v>
      </c>
      <c r="F19" s="1">
        <f t="shared" si="0"/>
        <v>8.13333333333333</v>
      </c>
      <c r="G19" s="2">
        <v>204.6</v>
      </c>
      <c r="I19">
        <f t="shared" si="1"/>
        <v>219.00000000000068</v>
      </c>
    </row>
    <row r="20" spans="5:9" ht="12.75">
      <c r="E20">
        <v>36</v>
      </c>
      <c r="F20" s="1">
        <f t="shared" si="0"/>
        <v>8.199999999999996</v>
      </c>
      <c r="G20" s="2">
        <v>212.4</v>
      </c>
      <c r="I20">
        <f t="shared" si="1"/>
        <v>117.00000000000058</v>
      </c>
    </row>
    <row r="21" spans="5:9" ht="12.75">
      <c r="E21">
        <v>38</v>
      </c>
      <c r="F21" s="1">
        <f t="shared" si="0"/>
        <v>8.266666666666662</v>
      </c>
      <c r="G21" s="2">
        <v>219.4</v>
      </c>
      <c r="I21">
        <f t="shared" si="1"/>
        <v>105.00000000000037</v>
      </c>
    </row>
    <row r="22" spans="6:7" ht="12.75">
      <c r="F22">
        <v>7.971</v>
      </c>
      <c r="G22" s="2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J44" sqref="J44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Потенциометрическое титрование</dc:description>
  <cp:lastModifiedBy>Sergey B. Baronov</cp:lastModifiedBy>
  <cp:lastPrinted>2002-03-31T06:43:48Z</cp:lastPrinted>
  <dcterms:created xsi:type="dcterms:W3CDTF">2002-03-31T06:25:56Z</dcterms:created>
  <dcterms:modified xsi:type="dcterms:W3CDTF">2003-02-01T21:01:45Z</dcterms:modified>
  <cp:category/>
  <cp:version/>
  <cp:contentType/>
  <cp:contentStatus/>
</cp:coreProperties>
</file>