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99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<sst xmlns="http://schemas.openxmlformats.org/spreadsheetml/2006/main" count="5" uniqueCount="5">
  <si>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t, сек</t>
  </si>
  <si>
    <t>P, мг</t>
  </si>
  <si>
    <t>t</t>
  </si>
  <si>
    <t>r</t>
  </si>
  <si>
    <t>Q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</si>
</sst>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кривая накопления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Лист1!$A$2:$A$18</c:f>
              <c:numCache/>
            </c:numRef>
          </c:xVal>
          <c:yVal>
            <c:numRef>
              <c:f>Лист1!$B$2:$B$18</c:f>
              <c:numCache/>
            </c:numRef>
          </c:yVal>
          <c:smooth val="1"/>
        </c:ser>
        <c:axId val="14464200"/>
        <c:axId val="63068937"/>
      </c:scatterChart>
      <c:valAx>
        <c:axId val="1446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3068937"/>
        <c:crosses val="autoZero"/>
        <c:crossBetween val="midCat"/>
        <c:dispUnits/>
        <c:minorUnit val="1"/>
      </c:valAx>
      <c:valAx>
        <c:axId val="63068937"/>
        <c:scaling>
          <c:orientation val="minMax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Р, мг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4464200"/>
        <c:crosses val="autoZero"/>
        <c:crossBetween val="midCat"/>
        <c:dispUnits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Лист1!$B$23:$B$31</c:f>
              <c:numCache/>
            </c:numRef>
          </c:xVal>
          <c:yVal>
            <c:numRef>
              <c:f>Лист1!$C$23:$C$31</c:f>
              <c:numCache/>
            </c:numRef>
          </c:yVal>
          <c:smooth val="1"/>
        </c:ser>
        <c:axId val="30749522"/>
        <c:axId val="8310243"/>
      </c:scatterChart>
      <c:valAx>
        <c:axId val="30749522"/>
        <c:scaling>
          <c:orientation val="minMax"/>
          <c:min val="5E-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8310243"/>
        <c:crosses val="autoZero"/>
        <c:crossBetween val="midCat"/>
        <c:dispUnits/>
        <c:minorUnit val="1E-07"/>
      </c:valAx>
      <c:valAx>
        <c:axId val="831024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Q(r),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0749522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0</xdr:rowOff>
    </xdr:from>
    <xdr:to>
      <xdr:col>8</xdr:col>
      <xdr:colOff>390525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1971675" y="161925"/>
        <a:ext cx="41624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20</xdr:row>
      <xdr:rowOff>76200</xdr:rowOff>
    </xdr:from>
    <xdr:to>
      <xdr:col>10</xdr:col>
      <xdr:colOff>647700</xdr:colOff>
      <xdr:row>38</xdr:row>
      <xdr:rowOff>142875</xdr:rowOff>
    </xdr:to>
    <xdr:graphicFrame>
      <xdr:nvGraphicFramePr>
        <xdr:cNvPr id="2" name="Chart 3"/>
        <xdr:cNvGraphicFramePr/>
      </xdr:nvGraphicFramePr>
      <xdr:xfrm>
        <a:off x="2524125" y="3314700"/>
        <a:ext cx="52387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2" sqref="B2"/>
    </sheetView>
  </sheetViews>
  <sheetFormatPr defaultColWidth="9.00390625" defaultRowHeight="12.75"/>
  <cols>
    <col min="2" max="2" width="12.375" style="0" bestFit="1" customWidth="1"/>
  </cols>
  <sheetData>
    <row r="1" spans="1:11" ht="12.75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>
        <v>0.25</v>
      </c>
      <c r="B2" s="2">
        <v>51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>
        <v>0.5</v>
      </c>
      <c r="B3" s="2">
        <v>60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>
        <v>0.75</v>
      </c>
      <c r="B4" s="2">
        <v>68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>
        <v>1</v>
      </c>
      <c r="B5" s="2">
        <v>71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>
        <v>1.5</v>
      </c>
      <c r="B6" s="2">
        <v>77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>
        <v>2</v>
      </c>
      <c r="B7" s="2">
        <v>85</v>
      </c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>
        <v>2.5</v>
      </c>
      <c r="B8" s="2">
        <v>89</v>
      </c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>
        <v>3</v>
      </c>
      <c r="B9" s="2">
        <v>95</v>
      </c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>
        <v>4</v>
      </c>
      <c r="B10" s="2">
        <v>104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>
        <v>5</v>
      </c>
      <c r="B11" s="2">
        <v>110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>
        <v>8</v>
      </c>
      <c r="B12" s="2">
        <v>118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>
        <v>11</v>
      </c>
      <c r="B13" s="2">
        <v>124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>
        <v>16</v>
      </c>
      <c r="B14" s="2">
        <v>134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>
        <v>21</v>
      </c>
      <c r="B15" s="2">
        <v>137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>
        <v>31</v>
      </c>
      <c r="B16" s="2">
        <v>138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>
        <v>41</v>
      </c>
      <c r="B17" s="2">
        <v>140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>
        <v>56</v>
      </c>
      <c r="B18" s="2">
        <v>140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1" t="s">
        <v>2</v>
      </c>
      <c r="B22" s="1" t="s">
        <v>3</v>
      </c>
      <c r="C22" s="1" t="s">
        <v>4</v>
      </c>
      <c r="D22" s="2"/>
      <c r="E22" s="2"/>
      <c r="F22" s="2"/>
      <c r="G22" s="2"/>
      <c r="H22" s="2"/>
      <c r="I22" s="2"/>
      <c r="J22" s="2"/>
      <c r="K22" s="2"/>
    </row>
    <row r="23" spans="1:11" ht="12.75">
      <c r="A23" s="2">
        <v>2.5</v>
      </c>
      <c r="B23" s="2">
        <f>0.00055*SQRT(0.17/(A23*60))</f>
        <v>1.851575905366381E-05</v>
      </c>
      <c r="C23" s="2">
        <f>45/140*100</f>
        <v>32.142857142857146</v>
      </c>
      <c r="D23" s="2"/>
      <c r="E23" s="2"/>
      <c r="F23" s="2"/>
      <c r="G23" s="2"/>
      <c r="H23" s="2"/>
      <c r="I23" s="2"/>
      <c r="J23" s="2"/>
      <c r="K23" s="2"/>
    </row>
    <row r="24" spans="1:11" ht="12.75">
      <c r="A24" s="2">
        <v>4.2</v>
      </c>
      <c r="B24" s="2">
        <f>0.00055*SQRT(0.17/(A24*60))</f>
        <v>1.4285218245356294E-05</v>
      </c>
      <c r="C24" s="2">
        <f>60/140*100</f>
        <v>42.857142857142854</v>
      </c>
      <c r="D24" s="2"/>
      <c r="E24" s="2"/>
      <c r="F24" s="2"/>
      <c r="G24" s="2"/>
      <c r="H24" s="2"/>
      <c r="I24" s="2"/>
      <c r="J24" s="2"/>
      <c r="K24" s="2"/>
    </row>
    <row r="25" spans="1:11" ht="12.75">
      <c r="A25" s="2">
        <v>5</v>
      </c>
      <c r="B25" s="2">
        <f>0.00055*SQRT(0.17/(A25*60))</f>
        <v>1.3092618785661893E-05</v>
      </c>
      <c r="C25" s="2">
        <f>65/140*100</f>
        <v>46.42857142857143</v>
      </c>
      <c r="D25" s="2"/>
      <c r="E25" s="2"/>
      <c r="F25" s="2"/>
      <c r="G25" s="2"/>
      <c r="H25" s="2"/>
      <c r="I25" s="2"/>
      <c r="J25" s="2"/>
      <c r="K25" s="2"/>
    </row>
    <row r="26" spans="1:11" ht="12.75">
      <c r="A26" s="2">
        <v>8</v>
      </c>
      <c r="B26" s="2">
        <f>0.00055*SQRT(0.17/(A26*60))</f>
        <v>1.0350623974749864E-05</v>
      </c>
      <c r="C26" s="2">
        <f>95/140*100</f>
        <v>67.85714285714286</v>
      </c>
      <c r="D26" s="2"/>
      <c r="E26" s="2"/>
      <c r="F26" s="2"/>
      <c r="G26" s="2"/>
      <c r="H26" s="2"/>
      <c r="I26" s="2"/>
      <c r="J26" s="2"/>
      <c r="K26" s="2"/>
    </row>
    <row r="27" spans="1:11" ht="12.75">
      <c r="A27" s="2">
        <v>10</v>
      </c>
      <c r="B27" s="2">
        <f>0.00055*SQRT(0.17/(A27*60))</f>
        <v>9.257879526831905E-06</v>
      </c>
      <c r="C27" s="2">
        <f>100/140*100</f>
        <v>71.42857142857143</v>
      </c>
      <c r="D27" s="2"/>
      <c r="E27" s="2"/>
      <c r="F27" s="2"/>
      <c r="G27" s="2"/>
      <c r="H27" s="2"/>
      <c r="I27" s="2"/>
      <c r="J27" s="2"/>
      <c r="K27" s="2"/>
    </row>
    <row r="28" spans="1:11" ht="12.75">
      <c r="A28" s="2">
        <v>11</v>
      </c>
      <c r="B28" s="2">
        <f>0.00055*SQRT(0.17/(A28*60))</f>
        <v>8.827041784576908E-06</v>
      </c>
      <c r="C28" s="2">
        <f>107/140*100</f>
        <v>76.42857142857142</v>
      </c>
      <c r="D28" s="2"/>
      <c r="E28" s="2"/>
      <c r="F28" s="2"/>
      <c r="G28" s="2"/>
      <c r="H28" s="2"/>
      <c r="I28" s="2"/>
      <c r="J28" s="2"/>
      <c r="K28" s="2"/>
    </row>
    <row r="29" spans="1:11" ht="12.75">
      <c r="A29" s="2">
        <v>14</v>
      </c>
      <c r="B29" s="2">
        <f>0.00055*SQRT(0.17/(A29*60))</f>
        <v>7.824336271866011E-06</v>
      </c>
      <c r="C29" s="2">
        <f>120/140*100</f>
        <v>85.71428571428571</v>
      </c>
      <c r="D29" s="2"/>
      <c r="E29" s="2"/>
      <c r="F29" s="2"/>
      <c r="G29" s="2"/>
      <c r="H29" s="2"/>
      <c r="I29" s="2"/>
      <c r="J29" s="2"/>
      <c r="K29" s="2"/>
    </row>
    <row r="30" spans="1:11" ht="12.75">
      <c r="A30" s="2">
        <v>16</v>
      </c>
      <c r="B30" s="2">
        <f>0.00055*SQRT(0.17/(A30*60))</f>
        <v>7.3189964020576855E-06</v>
      </c>
      <c r="C30" s="2">
        <f>125/140*100</f>
        <v>89.28571428571429</v>
      </c>
      <c r="D30" s="2"/>
      <c r="E30" s="2"/>
      <c r="F30" s="2"/>
      <c r="G30" s="2"/>
      <c r="H30" s="2"/>
      <c r="I30" s="2"/>
      <c r="J30" s="2"/>
      <c r="K30" s="2"/>
    </row>
    <row r="31" spans="1:11" ht="12.75">
      <c r="A31" s="2">
        <v>20.9</v>
      </c>
      <c r="B31" s="2">
        <f>0.00055*SQRT(0.17/(A31*60))</f>
        <v>6.4038091734392405E-06</v>
      </c>
      <c r="C31" s="2">
        <f>140/140*100</f>
        <v>100</v>
      </c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printOptions/>
  <pageMargins left="0.75" right="0.75" top="1" bottom="1" header="0.5" footer="0.5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OFC</dc:creator>
  <cp:keywords/>
  <dc:description/>
  <cp:lastModifiedBy>OFC</cp:lastModifiedBy>
  <cp:lastPrinted>2004-10-25T18:52:13Z</cp:lastPrinted>
  <dcterms:created xsi:type="dcterms:W3CDTF">2004-10-24T18:05:34Z</dcterms:created>
  <dcterms:modified xsi:type="dcterms:W3CDTF">2004-10-25T19:03:31Z</dcterms:modified>
  <cp:category/>
  <cp:version/>
  <cp:contentType/>
  <cp:contentStatus/>
</cp:coreProperties>
</file>