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K7" sqref="K7"/>
    </sheetView>
  </sheetViews>
  <sheetFormatPr defaultColWidth="9.00390625" defaultRowHeight="12.75"/>
  <sheetData>
    <row r="1" spans="1:10" ht="12.75">
      <c r="A1">
        <v>27</v>
      </c>
      <c r="B1">
        <v>1104</v>
      </c>
      <c r="C1">
        <f>B1-A1</f>
        <v>1077</v>
      </c>
      <c r="D1">
        <f>C1/50</f>
        <v>21.54</v>
      </c>
      <c r="F1">
        <v>8243</v>
      </c>
      <c r="G1">
        <f>F1/50</f>
        <v>164.86</v>
      </c>
      <c r="I1">
        <f>215.2*G1/D1</f>
        <v>1647.0692664809658</v>
      </c>
      <c r="J1">
        <f>I1*50</f>
        <v>82353.4633240483</v>
      </c>
    </row>
    <row r="2" spans="1:10" ht="12.75">
      <c r="A2">
        <v>34</v>
      </c>
      <c r="B2">
        <v>1181</v>
      </c>
      <c r="C2">
        <f>B2-A2</f>
        <v>1147</v>
      </c>
      <c r="D2">
        <f>C2/50</f>
        <v>22.94</v>
      </c>
      <c r="F2">
        <v>8205</v>
      </c>
      <c r="G2">
        <f>F2/50</f>
        <v>164.1</v>
      </c>
      <c r="I2">
        <f>215.2*G2/D2</f>
        <v>1539.4210985178727</v>
      </c>
      <c r="J2">
        <f>I2*50</f>
        <v>76971.05492589364</v>
      </c>
    </row>
    <row r="3" spans="1:10" ht="12.75">
      <c r="A3">
        <v>27</v>
      </c>
      <c r="B3">
        <v>1089</v>
      </c>
      <c r="C3">
        <f>B3-A3</f>
        <v>1062</v>
      </c>
      <c r="D3">
        <f>C3/50</f>
        <v>21.24</v>
      </c>
      <c r="F3">
        <v>8380</v>
      </c>
      <c r="G3">
        <f>F3/50</f>
        <v>167.6</v>
      </c>
      <c r="I3">
        <f>215.2*G3/D3</f>
        <v>1698.0941619585687</v>
      </c>
      <c r="J3">
        <f>I3*50</f>
        <v>84904.70809792844</v>
      </c>
    </row>
    <row r="4" spans="1:10" ht="12.75">
      <c r="A4">
        <v>25</v>
      </c>
      <c r="B4">
        <v>1029</v>
      </c>
      <c r="C4">
        <f>B4-A4</f>
        <v>1004</v>
      </c>
      <c r="D4">
        <f>C4/50</f>
        <v>20.08</v>
      </c>
      <c r="F4">
        <v>8233</v>
      </c>
      <c r="G4">
        <f>F4/50</f>
        <v>164.66</v>
      </c>
      <c r="I4">
        <f>215.2*G4/D4</f>
        <v>1764.6828685258963</v>
      </c>
      <c r="J4">
        <f>I4*50</f>
        <v>88234.14342629482</v>
      </c>
    </row>
    <row r="5" spans="4:7" ht="12.75">
      <c r="D5" s="1">
        <f>AVERAGE(D1:D4)</f>
        <v>21.45</v>
      </c>
      <c r="E5" s="1"/>
      <c r="F5" s="1"/>
      <c r="G5" s="1">
        <f>AVERAGE(G1:G4)</f>
        <v>165.305</v>
      </c>
    </row>
    <row r="6" spans="4:11" ht="12.75">
      <c r="D6">
        <f>STDEV(D1:D4)</f>
        <v>1.1760385481210267</v>
      </c>
      <c r="G6">
        <f>STDEV(G1:G4)</f>
        <v>1.5634470463251937</v>
      </c>
      <c r="I6">
        <f>D6^2+G6^2</f>
        <v>3.827433333329585</v>
      </c>
      <c r="J6">
        <f>SQRT(I6)</f>
        <v>1.956382716476913</v>
      </c>
      <c r="K6">
        <f>215.2*J6</f>
        <v>421.01356058583167</v>
      </c>
    </row>
    <row r="7" spans="4:11" ht="12.75">
      <c r="D7" s="1">
        <f>CONFIDENCE(0.05,D6,4)</f>
        <v>1.1524958954375104</v>
      </c>
      <c r="E7" s="1"/>
      <c r="F7" s="1"/>
      <c r="G7" s="1">
        <f>CONFIDENCE(0.05,G6,4)</f>
        <v>1.532149015440482</v>
      </c>
      <c r="H7" s="1"/>
      <c r="I7" s="1"/>
      <c r="J7" s="1">
        <f>CONFIDENCE(0.05,J6,4)</f>
        <v>1.9172186611118585</v>
      </c>
      <c r="K7" s="1">
        <f>CONFIDENCE(0.05,K6,4)</f>
        <v>412.58545587127196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Serge</cp:lastModifiedBy>
  <dcterms:created xsi:type="dcterms:W3CDTF">2002-09-19T15:49:27Z</dcterms:created>
  <dcterms:modified xsi:type="dcterms:W3CDTF">2003-01-27T18:05:46Z</dcterms:modified>
  <cp:category/>
  <cp:version/>
  <cp:contentType/>
  <cp:contentStatus/>
</cp:coreProperties>
</file>