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<sst xmlns="http://schemas.openxmlformats.org/spreadsheetml/2006/main" count="25" uniqueCount="25">
  <si>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Раздел: Химические свойства</t>
  </si>
  <si>
    <t>- взвешиваем 10 г оргстекла</t>
  </si>
  <si>
    <t>- нагреваем его на коптящем пламени горелки</t>
  </si>
  <si>
    <t>- собираем конденсат в пробирку</t>
  </si>
  <si>
    <t>этап 1. Деполимеризация</t>
  </si>
  <si>
    <t>этап 2. Перегонка</t>
  </si>
  <si>
    <t>- переносим жидкость в колбу для перегонки, добавляем кипятильники и медную стружку</t>
  </si>
  <si>
    <t>этап 3. Получение газонаполненного полимера</t>
  </si>
  <si>
    <t>- рассчитываем количество инициатора, чтобы с(иниц)=0,05 моль/л</t>
  </si>
  <si>
    <t>- переносим инициатор в пробирку, осторожно нагреваем</t>
  </si>
  <si>
    <t xml:space="preserve">вверх ударила сильная струя, затем было постепенное вспенивание, </t>
  </si>
  <si>
    <r>
      <t>наблюдения</t>
    </r>
    <r>
      <rPr>
        <sz val="10"/>
        <rFont val="Arial Cyr"/>
        <family val="0"/>
      </rPr>
      <t xml:space="preserve">: спустя некоторое время после начала осторожного нагревания, </t>
    </r>
  </si>
  <si>
    <t>T, K</t>
  </si>
  <si>
    <t>ln[M]</t>
  </si>
  <si>
    <t>[M]</t>
  </si>
  <si>
    <t>p (г/см3)</t>
  </si>
  <si>
    <t>с (моль/л)</t>
  </si>
  <si>
    <t>w(%)</t>
  </si>
  <si>
    <t>расчет выхода мономера альфа-метилстирола при разных температурах</t>
  </si>
  <si>
    <t xml:space="preserve">Название: Деполимеризация полиметилметакрилата, </t>
  </si>
  <si>
    <t>полученного радикальной полимеризацией</t>
  </si>
  <si>
    <t>завершившееся образованием почерневшего газонаполненного полимера</t>
  </si>
  <si>
    <t>- определяем Ткип и выход</t>
  </si>
  <si>
    <r>
      <t>V</t>
    </r>
    <r>
      <rPr>
        <vertAlign val="subscript"/>
        <sz val="10"/>
        <rFont val="Arial Cyr"/>
        <family val="0"/>
      </rPr>
      <t>после перегонки</t>
    </r>
    <r>
      <rPr>
        <sz val="10"/>
        <rFont val="Arial Cyr"/>
        <family val="0"/>
      </rPr>
      <t>/V = 8,2/9,7 = 84,5%</t>
    </r>
  </si>
  <si>
    <r>
      <t>Ткип = 99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С (по лит. данным - 100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С)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</si>
</sst>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"/>
  </numFmts>
  <fonts count="6">
    <font>
      <sz val="10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vertAlign val="subscript"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56"/>
  <sheetViews>
    <sheetView tabSelected="1" workbookViewId="0" topLeftCell="A1">
      <selection activeCell="F22" sqref="F22"/>
    </sheetView>
  </sheetViews>
  <sheetFormatPr defaultColWidth="9.00390625" defaultRowHeight="12.75"/>
  <cols>
    <col min="2" max="3" width="9.75390625" style="0" bestFit="1" customWidth="1"/>
    <col min="4" max="6" width="10.625" style="0" bestFit="1" customWidth="1"/>
    <col min="8" max="8" width="10.125" style="0" bestFit="1" customWidth="1"/>
    <col min="9" max="9" width="16.125" style="0" customWidth="1"/>
  </cols>
  <sheetData>
    <row r="1" spans="1:8" ht="12.75">
      <c r="A1" s="1" t="s">
        <v>0</v>
      </c>
      <c r="H1" s="10">
        <v>38813</v>
      </c>
    </row>
    <row r="2" ht="12.75">
      <c r="A2" s="1" t="s">
        <v>19</v>
      </c>
    </row>
    <row r="3" ht="12.75">
      <c r="A3" s="1" t="s">
        <v>20</v>
      </c>
    </row>
    <row r="4" ht="12.75">
      <c r="A4" s="3" t="s">
        <v>4</v>
      </c>
    </row>
    <row r="5" spans="1:6" ht="12.75">
      <c r="A5" s="2" t="s">
        <v>1</v>
      </c>
      <c r="B5" s="2"/>
      <c r="C5" s="2"/>
      <c r="D5" s="2"/>
      <c r="E5" s="2"/>
      <c r="F5" s="2"/>
    </row>
    <row r="6" spans="1:6" ht="12.75">
      <c r="A6" s="2" t="s">
        <v>2</v>
      </c>
      <c r="B6" s="2"/>
      <c r="C6" s="2"/>
      <c r="D6" s="2"/>
      <c r="E6" s="2"/>
      <c r="F6" s="2"/>
    </row>
    <row r="7" spans="1:6" ht="12.75">
      <c r="A7" s="2" t="s">
        <v>3</v>
      </c>
      <c r="B7" s="2"/>
      <c r="C7" s="2"/>
      <c r="D7" s="2"/>
      <c r="E7" s="2"/>
      <c r="F7" s="2"/>
    </row>
    <row r="8" spans="1:6" ht="12.75">
      <c r="A8" s="4" t="s">
        <v>5</v>
      </c>
      <c r="B8" s="2"/>
      <c r="C8" s="2"/>
      <c r="D8" s="2"/>
      <c r="E8" s="2"/>
      <c r="F8" s="2"/>
    </row>
    <row r="9" spans="1:6" ht="12.75">
      <c r="A9" s="2" t="s">
        <v>6</v>
      </c>
      <c r="B9" s="2"/>
      <c r="C9" s="2"/>
      <c r="D9" s="2"/>
      <c r="E9" s="2"/>
      <c r="F9" s="2"/>
    </row>
    <row r="10" spans="1:6" ht="12.75">
      <c r="A10" s="2" t="s">
        <v>22</v>
      </c>
      <c r="B10" s="2"/>
      <c r="C10" s="2"/>
      <c r="D10" s="2"/>
      <c r="E10" s="2"/>
      <c r="F10" s="2"/>
    </row>
    <row r="11" spans="1:6" ht="14.25">
      <c r="A11" s="2"/>
      <c r="B11" s="2" t="s">
        <v>24</v>
      </c>
      <c r="C11" s="2"/>
      <c r="D11" s="2"/>
      <c r="E11" s="2"/>
      <c r="F11" s="2"/>
    </row>
    <row r="12" spans="1:6" ht="15.75">
      <c r="A12" s="2"/>
      <c r="B12" s="2" t="s">
        <v>23</v>
      </c>
      <c r="C12" s="2"/>
      <c r="D12" s="2"/>
      <c r="E12" s="2"/>
      <c r="F12" s="2"/>
    </row>
    <row r="13" spans="1:6" ht="12.75">
      <c r="A13" s="2"/>
      <c r="B13" s="2"/>
      <c r="C13" s="2"/>
      <c r="D13" s="2"/>
      <c r="E13" s="2"/>
      <c r="F13" s="2"/>
    </row>
    <row r="14" spans="1:6" ht="12.75">
      <c r="A14" s="4" t="s">
        <v>7</v>
      </c>
      <c r="B14" s="2"/>
      <c r="C14" s="2"/>
      <c r="D14" s="2"/>
      <c r="E14" s="2"/>
      <c r="F14" s="2"/>
    </row>
    <row r="15" spans="1:6" ht="12.75">
      <c r="A15" s="2" t="s">
        <v>8</v>
      </c>
      <c r="B15" s="2"/>
      <c r="C15" s="2"/>
      <c r="D15" s="2"/>
      <c r="E15" s="2"/>
      <c r="F15" s="2"/>
    </row>
    <row r="16" spans="1:6" ht="12.75">
      <c r="A16" s="2" t="s">
        <v>9</v>
      </c>
      <c r="B16" s="2"/>
      <c r="C16" s="2"/>
      <c r="D16" s="2"/>
      <c r="E16" s="2"/>
      <c r="F16" s="2"/>
    </row>
    <row r="17" spans="1:6" ht="12.75">
      <c r="A17" s="4" t="s">
        <v>11</v>
      </c>
      <c r="B17" s="2"/>
      <c r="C17" s="2"/>
      <c r="D17" s="2"/>
      <c r="E17" s="2"/>
      <c r="F17" s="2"/>
    </row>
    <row r="18" spans="1:6" ht="12.75">
      <c r="A18" s="2" t="s">
        <v>10</v>
      </c>
      <c r="B18" s="2"/>
      <c r="C18" s="2"/>
      <c r="D18" s="2"/>
      <c r="E18" s="2"/>
      <c r="F18" s="2"/>
    </row>
    <row r="19" spans="1:6" ht="12.75">
      <c r="A19" s="2" t="s">
        <v>21</v>
      </c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  <row r="22" spans="7:8" ht="12.75">
      <c r="G22" s="5"/>
      <c r="H22" s="5"/>
    </row>
    <row r="23" spans="7:8" ht="12.75">
      <c r="G23" s="5"/>
      <c r="H23" s="5"/>
    </row>
    <row r="24" spans="7:8" ht="12.75">
      <c r="G24" s="5"/>
      <c r="H24" s="5"/>
    </row>
    <row r="25" spans="7:8" ht="12.75">
      <c r="G25" s="5"/>
      <c r="H25" s="5"/>
    </row>
    <row r="26" spans="7:8" ht="12.75">
      <c r="G26" s="5"/>
      <c r="H26" s="5"/>
    </row>
    <row r="27" spans="7:8" ht="12.75">
      <c r="G27" s="5"/>
      <c r="H27" s="5"/>
    </row>
    <row r="28" spans="7:8" ht="12.75">
      <c r="G28" s="5"/>
      <c r="H28" s="5"/>
    </row>
    <row r="29" spans="7:8" ht="12.75">
      <c r="G29" s="5"/>
      <c r="H29" s="5"/>
    </row>
    <row r="30" spans="7:8" ht="12.75">
      <c r="G30" s="5"/>
      <c r="H30" s="5"/>
    </row>
    <row r="31" spans="7:8" ht="12.75">
      <c r="G31" s="5"/>
      <c r="H31" s="5"/>
    </row>
    <row r="32" spans="7:8" ht="12.75">
      <c r="G32" s="5"/>
      <c r="H32" s="5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5"/>
      <c r="B42" s="5"/>
      <c r="C42" s="5"/>
      <c r="D42" s="5"/>
      <c r="E42" s="5"/>
      <c r="F42" s="5"/>
      <c r="G42" s="5"/>
      <c r="H42" s="5"/>
    </row>
    <row r="43" spans="1:8" ht="12.75">
      <c r="A43" s="5"/>
      <c r="B43" s="5"/>
      <c r="C43" s="5"/>
      <c r="D43" s="5"/>
      <c r="E43" s="5"/>
      <c r="F43" s="5"/>
      <c r="G43" s="5"/>
      <c r="H43" s="5"/>
    </row>
    <row r="45" spans="1:6" ht="12.75">
      <c r="A45" s="4" t="s">
        <v>18</v>
      </c>
      <c r="B45" s="2"/>
      <c r="C45" s="2"/>
      <c r="D45" s="2"/>
      <c r="E45" s="2"/>
      <c r="F45" s="2"/>
    </row>
    <row r="46" spans="1:6" ht="12.75">
      <c r="A46" s="5"/>
      <c r="B46" s="5">
        <v>-34.3</v>
      </c>
      <c r="C46" s="5"/>
      <c r="D46" s="5">
        <v>0.916</v>
      </c>
      <c r="E46" s="5"/>
      <c r="F46" s="5"/>
    </row>
    <row r="47" spans="1:6" ht="12.75">
      <c r="A47" s="5"/>
      <c r="B47" s="5">
        <v>-103</v>
      </c>
      <c r="C47" s="5"/>
      <c r="D47" s="5">
        <v>283</v>
      </c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 t="s">
        <v>12</v>
      </c>
      <c r="B49" s="5">
        <v>293</v>
      </c>
      <c r="C49" s="5">
        <v>313</v>
      </c>
      <c r="D49" s="5">
        <v>333</v>
      </c>
      <c r="E49" s="5">
        <v>353</v>
      </c>
      <c r="F49" s="5">
        <v>393</v>
      </c>
    </row>
    <row r="50" spans="1:6" ht="12.75">
      <c r="A50" s="5" t="s">
        <v>13</v>
      </c>
      <c r="B50" s="6">
        <f>1000*$B$46/(8.31*B49)-$B$47/8.31</f>
        <v>-1.6925206277234963</v>
      </c>
      <c r="C50" s="6">
        <f>1000*$B$46/(8.31*C49)-$B$47/8.31</f>
        <v>-0.7923784039399777</v>
      </c>
      <c r="D50" s="6">
        <f>1000*$B$46/(8.31*D49)-$B$47/8.31</f>
        <v>-0.00036137220252818736</v>
      </c>
      <c r="E50" s="6">
        <f>1000*$B$46/(8.31*E49)-$B$47/8.31</f>
        <v>0.7019086871000848</v>
      </c>
      <c r="F50" s="6">
        <f>1000*$B$46/(8.31*F49)-$B$47/8.31</f>
        <v>1.8920151998113806</v>
      </c>
    </row>
    <row r="51" spans="1:6" ht="12.75">
      <c r="A51" s="5" t="s">
        <v>14</v>
      </c>
      <c r="B51" s="8">
        <f>EXP(B50)</f>
        <v>0.18405500465139754</v>
      </c>
      <c r="C51" s="8">
        <f>EXP(C50)</f>
        <v>0.45276665167186075</v>
      </c>
      <c r="D51" s="8">
        <f>EXP(D50)</f>
        <v>0.9996386930845417</v>
      </c>
      <c r="E51" s="8">
        <f>EXP(E50)</f>
        <v>2.017600001758473</v>
      </c>
      <c r="F51" s="8">
        <f>EXP(F50)</f>
        <v>6.632721481322032</v>
      </c>
    </row>
    <row r="52" spans="1:6" ht="12.75">
      <c r="A52" s="5"/>
      <c r="B52" s="5"/>
      <c r="C52" s="5"/>
      <c r="D52" s="5"/>
      <c r="E52" s="5"/>
      <c r="F52" s="5"/>
    </row>
    <row r="53" spans="1:6" ht="12.75">
      <c r="A53" s="5" t="s">
        <v>15</v>
      </c>
      <c r="B53" s="7">
        <f>$D$46/(1+0.001*(B49-$D$47))</f>
        <v>0.906930693069307</v>
      </c>
      <c r="C53" s="7">
        <f>$D$46/(1+0.001*(C49-$D$47))</f>
        <v>0.8893203883495145</v>
      </c>
      <c r="D53" s="7">
        <f>$D$46/(1+0.001*(D49-$D$47))</f>
        <v>0.8723809523809524</v>
      </c>
      <c r="E53" s="7">
        <f>$D$46/(1+0.001*(E49-$D$47))</f>
        <v>0.8560747663551401</v>
      </c>
      <c r="F53" s="7">
        <f>$D$46/(1+0.001*(F49-$D$47))</f>
        <v>0.8252252252252252</v>
      </c>
    </row>
    <row r="54" spans="1:6" ht="12.75">
      <c r="A54" s="5" t="s">
        <v>16</v>
      </c>
      <c r="B54" s="7">
        <f>1000*B53/118</f>
        <v>7.685853331095822</v>
      </c>
      <c r="C54" s="7">
        <f>1000*C53/118</f>
        <v>7.536613460589106</v>
      </c>
      <c r="D54" s="7">
        <f>1000*D53/118</f>
        <v>7.393058918482647</v>
      </c>
      <c r="E54" s="7">
        <f>1000*E53/118</f>
        <v>7.254870901314747</v>
      </c>
      <c r="F54" s="7">
        <f>1000*F53/118</f>
        <v>6.99343411207818</v>
      </c>
    </row>
    <row r="55" spans="1:6" ht="12.75">
      <c r="A55" s="5"/>
      <c r="B55" s="5"/>
      <c r="C55" s="5"/>
      <c r="D55" s="5"/>
      <c r="E55" s="5"/>
      <c r="F55" s="5"/>
    </row>
    <row r="56" spans="1:6" ht="12.75">
      <c r="A56" s="5" t="s">
        <v>17</v>
      </c>
      <c r="B56" s="9">
        <f>100*B51/B54</f>
        <v>2.3947243945800825</v>
      </c>
      <c r="C56" s="9">
        <f>100*C51/C54</f>
        <v>6.0075610091919165</v>
      </c>
      <c r="D56" s="9">
        <f>100*D51/D54</f>
        <v>13.52131376344702</v>
      </c>
      <c r="E56" s="9">
        <f>100*E51/E54</f>
        <v>27.810281246945944</v>
      </c>
      <c r="F56" s="9">
        <f>100*F51/F54</f>
        <v>94.84212441305237</v>
      </c>
    </row>
  </sheetData>
  <printOptions/>
  <pageMargins left="0.49" right="0.57" top="0.76" bottom="0.6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ГЗ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 B. Baronov</cp:lastModifiedBy>
  <cp:lastPrinted>2006-04-13T05:01:35Z</cp:lastPrinted>
  <dcterms:created xsi:type="dcterms:W3CDTF">2006-04-13T03:56:03Z</dcterms:created>
  <dcterms:modified xsi:type="dcterms:W3CDTF">2006-12-08T11:07:07Z</dcterms:modified>
  <cp:category/>
  <cp:version/>
  <cp:contentType/>
  <cp:contentStatus/>
</cp:coreProperties>
</file>