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084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<sst xmlns="http://schemas.openxmlformats.org/spreadsheetml/2006/main" count="30" uniqueCount="26">
  <si>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объем, мл</t>
  </si>
  <si>
    <t>исходного раствора ДАК в стироле, с = 0,003 г/мл</t>
  </si>
  <si>
    <t>исходного раствора ДАК в бензоле, с = 0,003 г/мл</t>
  </si>
  <si>
    <t>концентрация (моль/л) стирола в рабочем растворе</t>
  </si>
  <si>
    <t>M(стирола), г/моль</t>
  </si>
  <si>
    <t>Смесь №1</t>
  </si>
  <si>
    <t>t, мин</t>
  </si>
  <si>
    <t>h, мм</t>
  </si>
  <si>
    <t>Смесь №2</t>
  </si>
  <si>
    <t>Смесь №3</t>
  </si>
  <si>
    <r>
      <t>r</t>
    </r>
    <r>
      <rPr>
        <sz val="8"/>
        <rFont val="Arial Cyr"/>
        <family val="2"/>
      </rPr>
      <t xml:space="preserve"> (стирола), г/см</t>
    </r>
    <r>
      <rPr>
        <vertAlign val="superscript"/>
        <sz val="8"/>
        <rFont val="Arial Cyr"/>
        <family val="2"/>
      </rPr>
      <t>3</t>
    </r>
  </si>
  <si>
    <r>
      <t>r</t>
    </r>
    <r>
      <rPr>
        <sz val="8"/>
        <rFont val="Arial Cyr"/>
        <family val="2"/>
      </rPr>
      <t xml:space="preserve"> (ПСТ), г/см</t>
    </r>
    <r>
      <rPr>
        <vertAlign val="superscript"/>
        <sz val="8"/>
        <rFont val="Arial Cyr"/>
        <family val="2"/>
      </rPr>
      <t>4</t>
    </r>
  </si>
  <si>
    <r>
      <t>d</t>
    </r>
    <r>
      <rPr>
        <vertAlign val="subscript"/>
        <sz val="10"/>
        <rFont val="Arial Cyr"/>
        <family val="2"/>
      </rPr>
      <t>M,</t>
    </r>
    <r>
      <rPr>
        <sz val="10"/>
        <rFont val="Arial Cyr"/>
        <family val="2"/>
      </rPr>
      <t xml:space="preserve"> см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/г</t>
    </r>
  </si>
  <si>
    <t>r, см</t>
  </si>
  <si>
    <r>
      <t>V</t>
    </r>
    <r>
      <rPr>
        <vertAlign val="subscript"/>
        <sz val="10"/>
        <rFont val="Arial Cyr"/>
        <family val="2"/>
      </rPr>
      <t>0</t>
    </r>
    <r>
      <rPr>
        <sz val="10"/>
        <rFont val="Arial Cyr"/>
        <family val="0"/>
      </rPr>
      <t>, л</t>
    </r>
  </si>
  <si>
    <t>смесь №1</t>
  </si>
  <si>
    <t>смесь №2</t>
  </si>
  <si>
    <t>смесь №3</t>
  </si>
  <si>
    <r>
      <t xml:space="preserve">с(СТ), </t>
    </r>
    <r>
      <rPr>
        <vertAlign val="superscript"/>
        <sz val="9"/>
        <rFont val="Arial Cyr"/>
        <family val="2"/>
      </rPr>
      <t>моль</t>
    </r>
    <r>
      <rPr>
        <sz val="9"/>
        <rFont val="Arial Cyr"/>
        <family val="2"/>
      </rPr>
      <t>/</t>
    </r>
    <r>
      <rPr>
        <vertAlign val="subscript"/>
        <sz val="9"/>
        <rFont val="Arial Cyr"/>
        <family val="2"/>
      </rPr>
      <t>л</t>
    </r>
  </si>
  <si>
    <r>
      <t xml:space="preserve">dh/dt, </t>
    </r>
    <r>
      <rPr>
        <vertAlign val="superscript"/>
        <sz val="9"/>
        <rFont val="Arial Cyr"/>
        <family val="2"/>
      </rPr>
      <t>мм</t>
    </r>
    <r>
      <rPr>
        <sz val="9"/>
        <rFont val="Arial Cyr"/>
        <family val="2"/>
      </rPr>
      <t>/</t>
    </r>
    <r>
      <rPr>
        <vertAlign val="subscript"/>
        <sz val="9"/>
        <rFont val="Arial Cyr"/>
        <family val="2"/>
      </rPr>
      <t>мин</t>
    </r>
  </si>
  <si>
    <r>
      <t xml:space="preserve">dh/dt, </t>
    </r>
    <r>
      <rPr>
        <vertAlign val="superscript"/>
        <sz val="9"/>
        <rFont val="Arial Cyr"/>
        <family val="2"/>
      </rPr>
      <t>см</t>
    </r>
    <r>
      <rPr>
        <sz val="9"/>
        <rFont val="Arial Cyr"/>
        <family val="2"/>
      </rPr>
      <t>/</t>
    </r>
    <r>
      <rPr>
        <vertAlign val="subscript"/>
        <sz val="9"/>
        <rFont val="Arial Cyr"/>
        <family val="2"/>
      </rPr>
      <t>с</t>
    </r>
  </si>
  <si>
    <r>
      <t xml:space="preserve">V, </t>
    </r>
    <r>
      <rPr>
        <vertAlign val="superscript"/>
        <sz val="10"/>
        <rFont val="Arial Cyr"/>
        <family val="2"/>
      </rPr>
      <t>моль л</t>
    </r>
    <r>
      <rPr>
        <sz val="10"/>
        <rFont val="Arial Cyr"/>
        <family val="0"/>
      </rPr>
      <t>/</t>
    </r>
    <r>
      <rPr>
        <vertAlign val="subscript"/>
        <sz val="10"/>
        <rFont val="Arial Cyr"/>
        <family val="2"/>
      </rPr>
      <t>с</t>
    </r>
  </si>
  <si>
    <t>lg c(CT)</t>
  </si>
  <si>
    <t>lg V</t>
  </si>
  <si>
    <t xml:space="preserve">порядок по </t>
  </si>
  <si>
    <r>
      <t>мономеру, n</t>
    </r>
    <r>
      <rPr>
        <vertAlign val="subscript"/>
        <sz val="10"/>
        <rFont val="Arial Cyr"/>
        <family val="2"/>
      </rPr>
      <t>M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</si>
</sst>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  <numFmt numFmtId="170" formatCode="0.000E+00"/>
  </numFmts>
  <fonts count="16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vertAlign val="superscript"/>
      <sz val="7"/>
      <name val="Arial Cyr"/>
      <family val="2"/>
    </font>
    <font>
      <sz val="6"/>
      <name val="Arial Cyr"/>
      <family val="2"/>
    </font>
    <font>
      <b/>
      <sz val="8"/>
      <name val="Arial Cyr"/>
      <family val="2"/>
    </font>
    <font>
      <b/>
      <vertAlign val="subscript"/>
      <sz val="8"/>
      <name val="Arial Cyr"/>
      <family val="2"/>
    </font>
    <font>
      <vertAlign val="subscript"/>
      <sz val="7"/>
      <name val="Arial Cyr"/>
      <family val="2"/>
    </font>
    <font>
      <sz val="8"/>
      <name val="Symbol"/>
      <family val="1"/>
    </font>
    <font>
      <vertAlign val="superscript"/>
      <sz val="8"/>
      <name val="Arial Cyr"/>
      <family val="2"/>
    </font>
    <font>
      <vertAlign val="subscript"/>
      <sz val="10"/>
      <name val="Arial Cyr"/>
      <family val="2"/>
    </font>
    <font>
      <sz val="10"/>
      <name val="Symbol"/>
      <family val="1"/>
    </font>
    <font>
      <vertAlign val="superscript"/>
      <sz val="10"/>
      <name val="Arial Cyr"/>
      <family val="2"/>
    </font>
    <font>
      <sz val="9"/>
      <name val="Arial Cyr"/>
      <family val="2"/>
    </font>
    <font>
      <vertAlign val="superscript"/>
      <sz val="9"/>
      <name val="Arial Cyr"/>
      <family val="2"/>
    </font>
    <font>
      <vertAlign val="subscript"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167" fontId="0" fillId="2" borderId="3" xfId="0" applyNumberFormat="1" applyFill="1" applyBorder="1" applyAlignment="1">
      <alignment horizontal="center" vertical="center"/>
    </xf>
    <xf numFmtId="168" fontId="0" fillId="2" borderId="3" xfId="0" applyNumberFormat="1" applyFill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8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0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0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0" fillId="0" borderId="3" xfId="0" applyBorder="1" applyAlignment="1" quotePrefix="1">
      <alignment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h</a:t>
            </a:r>
            <a:r>
              <a:rPr lang="en-US" cap="none" sz="800" b="1" i="0" u="none" baseline="-25000">
                <a:latin typeface="Arial Cyr"/>
                <a:ea typeface="Arial Cyr"/>
                <a:cs typeface="Arial Cyr"/>
              </a:rPr>
              <a:t>1</a:t>
            </a: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(t)</a:t>
            </a:r>
          </a:p>
        </c:rich>
      </c:tx>
      <c:layout>
        <c:manualLayout>
          <c:xMode val="factor"/>
          <c:yMode val="factor"/>
          <c:x val="-0.002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1"/>
          <c:h val="0.83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1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Лист1!$A$9:$A$20</c:f>
              <c:numCache/>
            </c:numRef>
          </c:xVal>
          <c:yVal>
            <c:numRef>
              <c:f>Лист1!$B$9:$B$20</c:f>
              <c:numCache/>
            </c:numRef>
          </c:yVal>
          <c:smooth val="0"/>
        </c:ser>
        <c:axId val="29370609"/>
        <c:axId val="63008890"/>
      </c:scatterChart>
      <c:valAx>
        <c:axId val="2937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 Cyr"/>
                    <a:ea typeface="Arial Cyr"/>
                    <a:cs typeface="Arial Cyr"/>
                  </a:rPr>
                  <a:t>t, мин</a:t>
                </a:r>
              </a:p>
            </c:rich>
          </c:tx>
          <c:layout>
            <c:manualLayout>
              <c:xMode val="factor"/>
              <c:yMode val="factor"/>
              <c:x val="0.0062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008890"/>
        <c:crosses val="autoZero"/>
        <c:crossBetween val="midCat"/>
        <c:dispUnits/>
      </c:valAx>
      <c:valAx>
        <c:axId val="630088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 Cyr"/>
                    <a:ea typeface="Arial Cyr"/>
                    <a:cs typeface="Arial Cyr"/>
                  </a:rPr>
                  <a:t>h</a:t>
                </a:r>
                <a:r>
                  <a:rPr lang="en-US" cap="none" sz="700" b="0" i="0" u="none" baseline="-25000">
                    <a:latin typeface="Arial Cyr"/>
                    <a:ea typeface="Arial Cyr"/>
                    <a:cs typeface="Arial Cyr"/>
                  </a:rPr>
                  <a:t>1</a:t>
                </a:r>
                <a:r>
                  <a:rPr lang="en-US" cap="none" sz="700" b="0" i="0" u="none" baseline="0">
                    <a:latin typeface="Arial Cyr"/>
                    <a:ea typeface="Arial Cyr"/>
                    <a:cs typeface="Arial Cyr"/>
                  </a:rPr>
                  <a:t>, мм</a:t>
                </a:r>
              </a:p>
            </c:rich>
          </c:tx>
          <c:layout>
            <c:manualLayout>
              <c:xMode val="factor"/>
              <c:yMode val="factor"/>
              <c:x val="0.026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3706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h</a:t>
            </a:r>
            <a:r>
              <a:rPr lang="en-US" cap="none" sz="800" b="1" i="0" u="none" baseline="-25000">
                <a:latin typeface="Arial Cyr"/>
                <a:ea typeface="Arial Cyr"/>
                <a:cs typeface="Arial Cyr"/>
              </a:rPr>
              <a:t>2</a:t>
            </a: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(t)</a:t>
            </a:r>
          </a:p>
        </c:rich>
      </c:tx>
      <c:layout>
        <c:manualLayout>
          <c:xMode val="factor"/>
          <c:yMode val="factor"/>
          <c:x val="-0.002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1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1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Лист1!$C$9:$C$21</c:f>
              <c:numCache/>
            </c:numRef>
          </c:xVal>
          <c:yVal>
            <c:numRef>
              <c:f>Лист1!$D$9:$D$21</c:f>
              <c:numCache/>
            </c:numRef>
          </c:yVal>
          <c:smooth val="0"/>
        </c:ser>
        <c:axId val="30209099"/>
        <c:axId val="3446436"/>
      </c:scatterChart>
      <c:valAx>
        <c:axId val="3020909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 Cyr"/>
                    <a:ea typeface="Arial Cyr"/>
                    <a:cs typeface="Arial Cyr"/>
                  </a:rPr>
                  <a:t>t, мин</a:t>
                </a:r>
              </a:p>
            </c:rich>
          </c:tx>
          <c:layout>
            <c:manualLayout>
              <c:xMode val="factor"/>
              <c:yMode val="factor"/>
              <c:x val="0.0062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46436"/>
        <c:crosses val="autoZero"/>
        <c:crossBetween val="midCat"/>
        <c:dispUnits/>
      </c:valAx>
      <c:valAx>
        <c:axId val="34464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 Cyr"/>
                    <a:ea typeface="Arial Cyr"/>
                    <a:cs typeface="Arial Cyr"/>
                  </a:rPr>
                  <a:t>h</a:t>
                </a:r>
                <a:r>
                  <a:rPr lang="en-US" cap="none" sz="700" b="0" i="0" u="none" baseline="-25000">
                    <a:latin typeface="Arial Cyr"/>
                    <a:ea typeface="Arial Cyr"/>
                    <a:cs typeface="Arial Cyr"/>
                  </a:rPr>
                  <a:t>2</a:t>
                </a:r>
                <a:r>
                  <a:rPr lang="en-US" cap="none" sz="700" b="0" i="0" u="none" baseline="0">
                    <a:latin typeface="Arial Cyr"/>
                    <a:ea typeface="Arial Cyr"/>
                    <a:cs typeface="Arial Cyr"/>
                  </a:rPr>
                  <a:t>, мм</a:t>
                </a:r>
              </a:p>
            </c:rich>
          </c:tx>
          <c:layout>
            <c:manualLayout>
              <c:xMode val="factor"/>
              <c:yMode val="factor"/>
              <c:x val="0.026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2090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h</a:t>
            </a:r>
            <a:r>
              <a:rPr lang="en-US" cap="none" sz="800" b="1" i="0" u="none" baseline="-25000">
                <a:latin typeface="Arial Cyr"/>
                <a:ea typeface="Arial Cyr"/>
                <a:cs typeface="Arial Cyr"/>
              </a:rPr>
              <a:t>3</a:t>
            </a: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(t)</a:t>
            </a:r>
          </a:p>
        </c:rich>
      </c:tx>
      <c:layout>
        <c:manualLayout>
          <c:xMode val="factor"/>
          <c:yMode val="factor"/>
          <c:x val="-0.002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5"/>
          <c:w val="1"/>
          <c:h val="0.83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1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Лист1!$E$12:$E$22</c:f>
              <c:numCache/>
            </c:numRef>
          </c:xVal>
          <c:yVal>
            <c:numRef>
              <c:f>Лист1!$F$12:$F$22</c:f>
              <c:numCache/>
            </c:numRef>
          </c:yVal>
          <c:smooth val="0"/>
        </c:ser>
        <c:axId val="31017925"/>
        <c:axId val="10725870"/>
      </c:scatterChart>
      <c:valAx>
        <c:axId val="31017925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 Cyr"/>
                    <a:ea typeface="Arial Cyr"/>
                    <a:cs typeface="Arial Cyr"/>
                  </a:rPr>
                  <a:t>t, мин</a:t>
                </a:r>
              </a:p>
            </c:rich>
          </c:tx>
          <c:layout>
            <c:manualLayout>
              <c:xMode val="factor"/>
              <c:yMode val="factor"/>
              <c:x val="0.0062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725870"/>
        <c:crosses val="autoZero"/>
        <c:crossBetween val="midCat"/>
        <c:dispUnits/>
      </c:valAx>
      <c:valAx>
        <c:axId val="107258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 Cyr"/>
                    <a:ea typeface="Arial Cyr"/>
                    <a:cs typeface="Arial Cyr"/>
                  </a:rPr>
                  <a:t>h</a:t>
                </a:r>
                <a:r>
                  <a:rPr lang="en-US" cap="none" sz="700" b="0" i="0" u="none" baseline="-25000">
                    <a:latin typeface="Arial Cyr"/>
                    <a:ea typeface="Arial Cyr"/>
                    <a:cs typeface="Arial Cyr"/>
                  </a:rPr>
                  <a:t>3</a:t>
                </a:r>
                <a:r>
                  <a:rPr lang="en-US" cap="none" sz="700" b="0" i="0" u="none" baseline="0">
                    <a:latin typeface="Arial Cyr"/>
                    <a:ea typeface="Arial Cyr"/>
                    <a:cs typeface="Arial Cyr"/>
                  </a:rPr>
                  <a:t>, мм</a:t>
                </a:r>
              </a:p>
            </c:rich>
          </c:tx>
          <c:layout>
            <c:manualLayout>
              <c:xMode val="factor"/>
              <c:yMode val="factor"/>
              <c:x val="0.026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0179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lg V - lg c(CT)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1"/>
          <c:h val="0.82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Лист1!$B$49:$D$49</c:f>
              <c:numCache/>
            </c:numRef>
          </c:xVal>
          <c:yVal>
            <c:numRef>
              <c:f>Лист1!$B$53:$D$53</c:f>
              <c:numCache/>
            </c:numRef>
          </c:yVal>
          <c:smooth val="0"/>
        </c:ser>
        <c:axId val="29423967"/>
        <c:axId val="63489112"/>
      </c:scatterChart>
      <c:valAx>
        <c:axId val="29423967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 Cyr"/>
                    <a:ea typeface="Arial Cyr"/>
                    <a:cs typeface="Arial Cyr"/>
                  </a:rPr>
                  <a:t>lg c(CT)</a:t>
                </a:r>
              </a:p>
            </c:rich>
          </c:tx>
          <c:layout>
            <c:manualLayout>
              <c:xMode val="factor"/>
              <c:yMode val="factor"/>
              <c:x val="0.00475"/>
              <c:y val="0.1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489112"/>
        <c:crossesAt val="-4.4"/>
        <c:crossBetween val="midCat"/>
        <c:dispUnits/>
        <c:majorUnit val="0.1"/>
      </c:valAx>
      <c:valAx>
        <c:axId val="634891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 Cyr"/>
                    <a:ea typeface="Arial Cyr"/>
                    <a:cs typeface="Arial Cyr"/>
                  </a:rPr>
                  <a:t>lg V</a:t>
                </a:r>
              </a:p>
            </c:rich>
          </c:tx>
          <c:layout>
            <c:manualLayout>
              <c:xMode val="factor"/>
              <c:yMode val="factor"/>
              <c:x val="0.0165"/>
              <c:y val="0.15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423967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4</xdr:col>
      <xdr:colOff>342900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0" y="3762375"/>
        <a:ext cx="320040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22</xdr:row>
      <xdr:rowOff>95250</xdr:rowOff>
    </xdr:from>
    <xdr:to>
      <xdr:col>8</xdr:col>
      <xdr:colOff>809625</xdr:colOff>
      <xdr:row>33</xdr:row>
      <xdr:rowOff>66675</xdr:rowOff>
    </xdr:to>
    <xdr:graphicFrame>
      <xdr:nvGraphicFramePr>
        <xdr:cNvPr id="2" name="Chart 3"/>
        <xdr:cNvGraphicFramePr/>
      </xdr:nvGraphicFramePr>
      <xdr:xfrm>
        <a:off x="3248025" y="3752850"/>
        <a:ext cx="317182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114300</xdr:rowOff>
    </xdr:from>
    <xdr:to>
      <xdr:col>4</xdr:col>
      <xdr:colOff>352425</xdr:colOff>
      <xdr:row>44</xdr:row>
      <xdr:rowOff>85725</xdr:rowOff>
    </xdr:to>
    <xdr:graphicFrame>
      <xdr:nvGraphicFramePr>
        <xdr:cNvPr id="3" name="Chart 4"/>
        <xdr:cNvGraphicFramePr/>
      </xdr:nvGraphicFramePr>
      <xdr:xfrm>
        <a:off x="0" y="5553075"/>
        <a:ext cx="3209925" cy="1752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390525</xdr:colOff>
      <xdr:row>33</xdr:row>
      <xdr:rowOff>104775</xdr:rowOff>
    </xdr:from>
    <xdr:to>
      <xdr:col>8</xdr:col>
      <xdr:colOff>819150</xdr:colOff>
      <xdr:row>44</xdr:row>
      <xdr:rowOff>95250</xdr:rowOff>
    </xdr:to>
    <xdr:graphicFrame>
      <xdr:nvGraphicFramePr>
        <xdr:cNvPr id="4" name="Chart 6"/>
        <xdr:cNvGraphicFramePr/>
      </xdr:nvGraphicFramePr>
      <xdr:xfrm>
        <a:off x="3248025" y="5543550"/>
        <a:ext cx="3181350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L48" sqref="L48"/>
    </sheetView>
  </sheetViews>
  <sheetFormatPr defaultColWidth="9.00390625" defaultRowHeight="12.75"/>
  <cols>
    <col min="1" max="1" width="9.75390625" style="1" bestFit="1" customWidth="1"/>
    <col min="2" max="6" width="9.25390625" style="1" customWidth="1"/>
    <col min="7" max="7" width="4.125" style="1" customWidth="1"/>
    <col min="8" max="8" width="13.50390625" style="1" bestFit="1" customWidth="1"/>
    <col min="9" max="9" width="11.375" style="1" bestFit="1" customWidth="1"/>
    <col min="10" max="16384" width="8.875" style="1" customWidth="1"/>
  </cols>
  <sheetData>
    <row r="1" spans="1:8" ht="12.75" customHeight="1">
      <c r="A1" s="17" t="s">
        <v>3</v>
      </c>
      <c r="B1" s="18"/>
      <c r="C1" s="15" t="s">
        <v>0</v>
      </c>
      <c r="D1" s="15"/>
      <c r="E1" s="15"/>
      <c r="F1" s="15"/>
      <c r="H1" s="2" t="s">
        <v>4</v>
      </c>
    </row>
    <row r="2" spans="1:8" ht="20.25" customHeight="1">
      <c r="A2" s="17"/>
      <c r="B2" s="18"/>
      <c r="C2" s="16" t="s">
        <v>1</v>
      </c>
      <c r="D2" s="16"/>
      <c r="E2" s="16" t="s">
        <v>2</v>
      </c>
      <c r="F2" s="16"/>
      <c r="H2" s="3">
        <f>12.011*8+1.00794*8</f>
        <v>104.15151999999999</v>
      </c>
    </row>
    <row r="3" spans="1:8" ht="12.75">
      <c r="A3" s="19">
        <f>C3*$H$4/$H$2/(C3+E3)*1000</f>
        <v>6.524148663408849</v>
      </c>
      <c r="B3" s="20"/>
      <c r="C3" s="15">
        <v>9</v>
      </c>
      <c r="D3" s="15"/>
      <c r="E3" s="15">
        <v>3</v>
      </c>
      <c r="F3" s="15"/>
      <c r="H3" s="21" t="s">
        <v>10</v>
      </c>
    </row>
    <row r="4" spans="1:8" ht="12.75">
      <c r="A4" s="19">
        <f>C4*$H$4/$H$2/(C4+E4)*1000</f>
        <v>4.349432442272566</v>
      </c>
      <c r="B4" s="20"/>
      <c r="C4" s="15">
        <v>6</v>
      </c>
      <c r="D4" s="15"/>
      <c r="E4" s="15">
        <v>6</v>
      </c>
      <c r="F4" s="15"/>
      <c r="H4" s="4">
        <v>0.906</v>
      </c>
    </row>
    <row r="5" spans="1:8" ht="12.75">
      <c r="A5" s="19">
        <f>C5*$H$4/$H$2/(C5+E5)*1000</f>
        <v>2.174716221136283</v>
      </c>
      <c r="B5" s="20"/>
      <c r="C5" s="15">
        <v>3</v>
      </c>
      <c r="D5" s="15"/>
      <c r="E5" s="15">
        <v>9</v>
      </c>
      <c r="F5" s="15"/>
      <c r="H5" s="21" t="s">
        <v>11</v>
      </c>
    </row>
    <row r="6" ht="12.75">
      <c r="H6" s="22">
        <v>1.06</v>
      </c>
    </row>
    <row r="7" spans="1:6" s="6" customFormat="1" ht="12.75">
      <c r="A7" s="15" t="s">
        <v>5</v>
      </c>
      <c r="B7" s="15"/>
      <c r="C7" s="15" t="s">
        <v>8</v>
      </c>
      <c r="D7" s="15"/>
      <c r="E7" s="15" t="s">
        <v>9</v>
      </c>
      <c r="F7" s="15"/>
    </row>
    <row r="8" spans="1:6" s="6" customFormat="1" ht="12.75">
      <c r="A8" s="5" t="s">
        <v>6</v>
      </c>
      <c r="B8" s="5" t="s">
        <v>7</v>
      </c>
      <c r="C8" s="5" t="s">
        <v>6</v>
      </c>
      <c r="D8" s="5" t="s">
        <v>7</v>
      </c>
      <c r="E8" s="5" t="s">
        <v>6</v>
      </c>
      <c r="F8" s="5" t="s">
        <v>7</v>
      </c>
    </row>
    <row r="9" spans="1:6" s="6" customFormat="1" ht="12.75">
      <c r="A9" s="8">
        <v>4</v>
      </c>
      <c r="B9" s="9">
        <v>160.667</v>
      </c>
      <c r="C9" s="8">
        <v>4</v>
      </c>
      <c r="D9" s="9">
        <v>150.236</v>
      </c>
      <c r="E9" s="10">
        <v>4</v>
      </c>
      <c r="F9" s="11">
        <v>150.789</v>
      </c>
    </row>
    <row r="10" spans="1:6" s="6" customFormat="1" ht="12.75">
      <c r="A10" s="8">
        <v>6.5</v>
      </c>
      <c r="B10" s="9">
        <v>160.95</v>
      </c>
      <c r="C10" s="8">
        <v>6</v>
      </c>
      <c r="D10" s="9">
        <v>150.372</v>
      </c>
      <c r="E10" s="10">
        <v>6</v>
      </c>
      <c r="F10" s="11">
        <v>150.859</v>
      </c>
    </row>
    <row r="11" spans="1:6" s="6" customFormat="1" ht="12.75">
      <c r="A11" s="8">
        <v>9.5</v>
      </c>
      <c r="B11" s="9">
        <v>161.185</v>
      </c>
      <c r="C11" s="8">
        <v>8</v>
      </c>
      <c r="D11" s="9">
        <v>150.62</v>
      </c>
      <c r="E11" s="10">
        <v>8</v>
      </c>
      <c r="F11" s="11">
        <v>150.842</v>
      </c>
    </row>
    <row r="12" spans="1:6" s="6" customFormat="1" ht="12.75">
      <c r="A12" s="8">
        <v>11.5</v>
      </c>
      <c r="B12" s="9">
        <v>161.569</v>
      </c>
      <c r="C12" s="8">
        <v>10</v>
      </c>
      <c r="D12" s="9">
        <v>150.762</v>
      </c>
      <c r="E12" s="12">
        <v>10</v>
      </c>
      <c r="F12" s="13">
        <v>150.855</v>
      </c>
    </row>
    <row r="13" spans="1:6" s="6" customFormat="1" ht="12.75">
      <c r="A13" s="8">
        <v>13.5</v>
      </c>
      <c r="B13" s="9">
        <v>161.878</v>
      </c>
      <c r="C13" s="8">
        <v>12</v>
      </c>
      <c r="D13" s="9">
        <v>150.87</v>
      </c>
      <c r="E13" s="12">
        <v>12</v>
      </c>
      <c r="F13" s="13">
        <v>150.927</v>
      </c>
    </row>
    <row r="14" spans="1:6" s="6" customFormat="1" ht="12.75">
      <c r="A14" s="8">
        <v>15.5</v>
      </c>
      <c r="B14" s="9">
        <v>162.096</v>
      </c>
      <c r="C14" s="8">
        <v>14</v>
      </c>
      <c r="D14" s="9">
        <v>151.036</v>
      </c>
      <c r="E14" s="12">
        <v>14</v>
      </c>
      <c r="F14" s="13">
        <v>151.047</v>
      </c>
    </row>
    <row r="15" spans="1:6" s="6" customFormat="1" ht="12.75">
      <c r="A15" s="8">
        <v>17.5</v>
      </c>
      <c r="B15" s="9">
        <v>162.453</v>
      </c>
      <c r="C15" s="8">
        <v>16</v>
      </c>
      <c r="D15" s="9">
        <v>151.179</v>
      </c>
      <c r="E15" s="12">
        <v>16</v>
      </c>
      <c r="F15" s="13">
        <v>151.059</v>
      </c>
    </row>
    <row r="16" spans="1:6" s="6" customFormat="1" ht="12.75">
      <c r="A16" s="8">
        <v>19.5</v>
      </c>
      <c r="B16" s="9">
        <v>162.664</v>
      </c>
      <c r="C16" s="8">
        <v>18</v>
      </c>
      <c r="D16" s="9">
        <v>151.341</v>
      </c>
      <c r="E16" s="12">
        <v>18</v>
      </c>
      <c r="F16" s="13">
        <v>151.21</v>
      </c>
    </row>
    <row r="17" spans="1:6" s="6" customFormat="1" ht="12.75">
      <c r="A17" s="8">
        <v>21.5</v>
      </c>
      <c r="B17" s="9">
        <v>162.887</v>
      </c>
      <c r="C17" s="8">
        <v>20</v>
      </c>
      <c r="D17" s="9">
        <v>151.459</v>
      </c>
      <c r="E17" s="12">
        <v>20</v>
      </c>
      <c r="F17" s="13">
        <v>151.252</v>
      </c>
    </row>
    <row r="18" spans="1:7" s="6" customFormat="1" ht="12.75">
      <c r="A18" s="8">
        <v>23.5</v>
      </c>
      <c r="B18" s="9">
        <v>163.176</v>
      </c>
      <c r="C18" s="8">
        <v>22</v>
      </c>
      <c r="D18" s="9">
        <v>151.523</v>
      </c>
      <c r="E18" s="12">
        <v>22</v>
      </c>
      <c r="F18" s="14">
        <v>151.365</v>
      </c>
      <c r="G18" s="7"/>
    </row>
    <row r="19" spans="1:7" s="6" customFormat="1" ht="12.75">
      <c r="A19" s="8">
        <v>25.5</v>
      </c>
      <c r="B19" s="9">
        <v>163.41</v>
      </c>
      <c r="C19" s="8">
        <v>24</v>
      </c>
      <c r="D19" s="9">
        <v>151.745</v>
      </c>
      <c r="E19" s="12">
        <v>24</v>
      </c>
      <c r="F19" s="14">
        <v>151.41</v>
      </c>
      <c r="G19" s="7"/>
    </row>
    <row r="20" spans="1:7" s="6" customFormat="1" ht="12.75">
      <c r="A20" s="8">
        <v>27.5</v>
      </c>
      <c r="B20" s="9">
        <v>163.622</v>
      </c>
      <c r="C20" s="8">
        <v>26</v>
      </c>
      <c r="D20" s="9">
        <v>151.895</v>
      </c>
      <c r="E20" s="12">
        <v>26</v>
      </c>
      <c r="F20" s="14">
        <v>151.49300000000002</v>
      </c>
      <c r="G20" s="7"/>
    </row>
    <row r="21" spans="3:7" s="6" customFormat="1" ht="12.75">
      <c r="C21" s="8">
        <v>28</v>
      </c>
      <c r="D21" s="9">
        <v>152.067</v>
      </c>
      <c r="E21" s="12">
        <v>28</v>
      </c>
      <c r="F21" s="14">
        <v>151.595</v>
      </c>
      <c r="G21" s="7"/>
    </row>
    <row r="22" spans="5:7" s="6" customFormat="1" ht="12.75">
      <c r="E22" s="12">
        <v>30</v>
      </c>
      <c r="F22" s="14">
        <v>151.637</v>
      </c>
      <c r="G22" s="7"/>
    </row>
    <row r="23" s="6" customFormat="1" ht="12.75"/>
    <row r="24" s="6" customFormat="1" ht="12.75"/>
    <row r="25" s="6" customFormat="1" ht="12.75"/>
    <row r="26" s="6" customFormat="1" ht="12.75"/>
    <row r="27" s="6" customFormat="1" ht="12.75"/>
    <row r="28" s="6" customFormat="1" ht="12.75"/>
    <row r="47" spans="2:8" ht="15">
      <c r="B47" s="27" t="s">
        <v>15</v>
      </c>
      <c r="C47" s="27" t="s">
        <v>16</v>
      </c>
      <c r="D47" s="27" t="s">
        <v>17</v>
      </c>
      <c r="F47" s="23" t="s">
        <v>12</v>
      </c>
      <c r="H47" s="25" t="s">
        <v>24</v>
      </c>
    </row>
    <row r="48" spans="1:8" ht="15">
      <c r="A48" s="29" t="s">
        <v>18</v>
      </c>
      <c r="B48" s="8">
        <f>A3</f>
        <v>6.524148663408849</v>
      </c>
      <c r="C48" s="8">
        <f>A4</f>
        <v>4.349432442272566</v>
      </c>
      <c r="D48" s="8">
        <f>A5</f>
        <v>2.174716221136283</v>
      </c>
      <c r="F48" s="24">
        <f>1/$H$4-1/$H$6</f>
        <v>0.16035653296680408</v>
      </c>
      <c r="H48" s="33" t="s">
        <v>25</v>
      </c>
    </row>
    <row r="49" spans="1:8" ht="12.75">
      <c r="A49" s="31" t="s">
        <v>22</v>
      </c>
      <c r="B49" s="9">
        <f>LOG(B48)</f>
        <v>0.8145238485918009</v>
      </c>
      <c r="C49" s="9">
        <f>LOG(C48)</f>
        <v>0.6384325895361198</v>
      </c>
      <c r="D49" s="9">
        <f>LOG(D48)</f>
        <v>0.33740259387213856</v>
      </c>
      <c r="F49" s="25" t="s">
        <v>13</v>
      </c>
      <c r="H49" s="4">
        <v>1.06</v>
      </c>
    </row>
    <row r="50" spans="1:6" ht="15">
      <c r="A50" s="29" t="s">
        <v>19</v>
      </c>
      <c r="B50" s="5">
        <v>0.1302</v>
      </c>
      <c r="C50" s="5">
        <v>0.0738</v>
      </c>
      <c r="D50" s="5">
        <v>0.0399</v>
      </c>
      <c r="F50" s="4">
        <v>0.19</v>
      </c>
    </row>
    <row r="51" spans="1:6" ht="15">
      <c r="A51" s="29" t="s">
        <v>20</v>
      </c>
      <c r="B51" s="28">
        <f>B50/10/60</f>
        <v>0.00021700000000000002</v>
      </c>
      <c r="C51" s="28">
        <f>C50/10/60</f>
        <v>0.000123</v>
      </c>
      <c r="D51" s="28">
        <f>D50/10/60</f>
        <v>6.649999999999999E-05</v>
      </c>
      <c r="F51" s="25" t="s">
        <v>14</v>
      </c>
    </row>
    <row r="52" spans="1:6" ht="15">
      <c r="A52" s="30" t="s">
        <v>21</v>
      </c>
      <c r="B52" s="28">
        <f>3.14*$F$50^2*B51/$F$52/$F$48/$H$2</f>
        <v>0.00015227479573573613</v>
      </c>
      <c r="C52" s="28">
        <f>3.14*$F$50^2*C51/$F$52/$F$48/$H$2</f>
        <v>8.631244182256013E-05</v>
      </c>
      <c r="D52" s="28">
        <f>3.14*$F$50^2*D51/$F$52/$F$48/$H$2</f>
        <v>4.666485675772558E-05</v>
      </c>
      <c r="F52" s="26">
        <f>9.3/1000*(1+0.001*40)</f>
        <v>0.009672000000000002</v>
      </c>
    </row>
    <row r="53" spans="1:4" ht="12.75">
      <c r="A53" s="32" t="s">
        <v>23</v>
      </c>
      <c r="B53" s="9">
        <f>LOG(B52)</f>
        <v>-3.817371974396905</v>
      </c>
      <c r="C53" s="9">
        <f>LOG(C52)</f>
        <v>-4.063926596806036</v>
      </c>
      <c r="D53" s="9">
        <f>LOG(D52)</f>
        <v>-4.33101006294233</v>
      </c>
    </row>
    <row r="54" spans="2:4" ht="12.75">
      <c r="B54" s="6"/>
      <c r="C54" s="6"/>
      <c r="D54" s="6"/>
    </row>
  </sheetData>
  <mergeCells count="16">
    <mergeCell ref="C7:D7"/>
    <mergeCell ref="E7:F7"/>
    <mergeCell ref="C3:D3"/>
    <mergeCell ref="C4:D4"/>
    <mergeCell ref="C5:D5"/>
    <mergeCell ref="E4:F4"/>
    <mergeCell ref="E5:F5"/>
    <mergeCell ref="C1:F1"/>
    <mergeCell ref="E2:F2"/>
    <mergeCell ref="A1:B2"/>
    <mergeCell ref="A3:B3"/>
    <mergeCell ref="E3:F3"/>
    <mergeCell ref="A4:B4"/>
    <mergeCell ref="A5:B5"/>
    <mergeCell ref="A7:B7"/>
    <mergeCell ref="C2:D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2003-02-20T16:38:48Z</cp:lastPrinted>
  <dcterms:created xsi:type="dcterms:W3CDTF">2003-02-19T16:13:56Z</dcterms:created>
  <dcterms:modified xsi:type="dcterms:W3CDTF">2003-02-20T16:38:56Z</dcterms:modified>
  <cp:category/>
  <cp:version/>
  <cp:contentType/>
  <cp:contentStatus/>
</cp:coreProperties>
</file>